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1"/>
  </bookViews>
  <sheets>
    <sheet name="Data" sheetId="1" r:id="rId1"/>
    <sheet name="Table" sheetId="2" r:id="rId2"/>
  </sheets>
  <definedNames>
    <definedName name="_xlnm.Print_Area" localSheetId="1">'Table'!$A$1:$P$96</definedName>
  </definedNames>
  <calcPr fullCalcOnLoad="1"/>
</workbook>
</file>

<file path=xl/sharedStrings.xml><?xml version="1.0" encoding="utf-8"?>
<sst xmlns="http://schemas.openxmlformats.org/spreadsheetml/2006/main" count="64" uniqueCount="54">
  <si>
    <t>BOARD #1</t>
  </si>
  <si>
    <t>INPUT VOLTAGE</t>
  </si>
  <si>
    <t>INPUT CURRENT</t>
  </si>
  <si>
    <t>OUTPUT VOLTAGE</t>
  </si>
  <si>
    <t>LED CURRENT</t>
  </si>
  <si>
    <t>EFFICIENCY</t>
  </si>
  <si>
    <t>Circuit Diagram</t>
  </si>
  <si>
    <t>Materials List</t>
  </si>
  <si>
    <t>Ref</t>
  </si>
  <si>
    <t>U1</t>
  </si>
  <si>
    <t>n/a</t>
  </si>
  <si>
    <t>Zetex Plc</t>
  </si>
  <si>
    <t>L1</t>
  </si>
  <si>
    <t>Value</t>
  </si>
  <si>
    <t>Part Number</t>
  </si>
  <si>
    <t>Manufacture</t>
  </si>
  <si>
    <t>Comments</t>
  </si>
  <si>
    <t>Performance Characteristics</t>
  </si>
  <si>
    <t>E.Cap</t>
  </si>
  <si>
    <t>Q1</t>
  </si>
  <si>
    <t>R1</t>
  </si>
  <si>
    <t>C1</t>
  </si>
  <si>
    <t>Performance Data</t>
  </si>
  <si>
    <t>V in/V</t>
  </si>
  <si>
    <t>I in/A</t>
  </si>
  <si>
    <t>V out/V</t>
  </si>
  <si>
    <t>I out/A</t>
  </si>
  <si>
    <t>Eff</t>
  </si>
  <si>
    <t>(VERSION #1)</t>
  </si>
  <si>
    <t>D1</t>
  </si>
  <si>
    <t>C2</t>
  </si>
  <si>
    <t>SOT23-5</t>
  </si>
  <si>
    <t>100uF</t>
  </si>
  <si>
    <t>Coilcraft or other</t>
  </si>
  <si>
    <t>Output power/W</t>
  </si>
  <si>
    <t>ZXSC310/ZXSC300</t>
  </si>
  <si>
    <t xml:space="preserve"> </t>
  </si>
  <si>
    <t xml:space="preserve">   </t>
  </si>
  <si>
    <t>0805 size sense resistor</t>
  </si>
  <si>
    <t>Inductor,</t>
  </si>
  <si>
    <t>ZXSC300</t>
  </si>
  <si>
    <t>FCX658</t>
  </si>
  <si>
    <t>Bipolar SOT-89</t>
  </si>
  <si>
    <t>1N4937</t>
  </si>
  <si>
    <t>1.1A</t>
  </si>
  <si>
    <t>1A fast recovery rectifiers</t>
  </si>
  <si>
    <t>General</t>
  </si>
  <si>
    <t>Vcc ofZXSC300 is .96</t>
  </si>
  <si>
    <t>1.44mH</t>
  </si>
  <si>
    <t>Vcc of zXSC300 is .96V</t>
  </si>
  <si>
    <t>500mOhm</t>
  </si>
  <si>
    <t>This solution is optimised for an input voltage range of 270V to 230V</t>
  </si>
  <si>
    <t>The efficieny is over 80% on the given range, The total output current at 240 Vin is  34mA</t>
  </si>
  <si>
    <t>High voltage Step Down Converter for 32 pcs LED 34mA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</si>
</sst>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"/>
    <numFmt numFmtId="184" formatCode="0.00000"/>
    <numFmt numFmtId="185" formatCode="0.0000"/>
  </numFmts>
  <fonts count="15">
    <font>
      <sz val="12"/>
      <name val="新細明體"/>
      <family val="0"/>
    </font>
    <font>
      <sz val="10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sz val="12"/>
      <name val="Arial Black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9" fontId="1" fillId="0" borderId="1" xfId="2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182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3" xfId="0" applyFont="1" applyBorder="1" applyAlignment="1">
      <alignment/>
    </xf>
    <xf numFmtId="18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21" applyFont="1" applyBorder="1" applyAlignment="1">
      <alignment/>
    </xf>
    <xf numFmtId="183" fontId="1" fillId="0" borderId="1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5" fontId="1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INPUT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/>
            </c:numRef>
          </c:cat>
          <c:val>
            <c:numRef>
              <c:f>Data!$B$4:$B$13</c:f>
              <c:numCache/>
            </c:numRef>
          </c:val>
          <c:smooth val="1"/>
        </c:ser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75251"/>
        <c:crosses val="autoZero"/>
        <c:auto val="0"/>
        <c:lblOffset val="100"/>
        <c:noMultiLvlLbl val="0"/>
      </c:catAx>
      <c:valAx>
        <c:axId val="7375251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306456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OUTPUT VOLTAGE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>
                <c:ptCount val="10"/>
                <c:pt idx="0">
                  <c:v>275.2</c:v>
                </c:pt>
                <c:pt idx="1">
                  <c:v>270</c:v>
                </c:pt>
                <c:pt idx="2">
                  <c:v>264.9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  <c:pt idx="6">
                  <c:v>245</c:v>
                </c:pt>
                <c:pt idx="7">
                  <c:v>240</c:v>
                </c:pt>
                <c:pt idx="8">
                  <c:v>235</c:v>
                </c:pt>
                <c:pt idx="9">
                  <c:v>230</c:v>
                </c:pt>
              </c:numCache>
            </c:numRef>
          </c:cat>
          <c:val>
            <c:numRef>
              <c:f>Data!$C$4:$C$13</c:f>
              <c:numCache>
                <c:ptCount val="10"/>
                <c:pt idx="0">
                  <c:v>97.7</c:v>
                </c:pt>
                <c:pt idx="1">
                  <c:v>97.3</c:v>
                </c:pt>
                <c:pt idx="2">
                  <c:v>97.1</c:v>
                </c:pt>
                <c:pt idx="3">
                  <c:v>96.8</c:v>
                </c:pt>
                <c:pt idx="4">
                  <c:v>96.7</c:v>
                </c:pt>
                <c:pt idx="5">
                  <c:v>96.3</c:v>
                </c:pt>
                <c:pt idx="6">
                  <c:v>96.1</c:v>
                </c:pt>
                <c:pt idx="7">
                  <c:v>96</c:v>
                </c:pt>
                <c:pt idx="8">
                  <c:v>95.8</c:v>
                </c:pt>
                <c:pt idx="9">
                  <c:v>95.5</c:v>
                </c:pt>
              </c:numCache>
            </c:numRef>
          </c:val>
          <c:smooth val="1"/>
        </c:ser>
        <c:axId val="61496316"/>
        <c:axId val="16595933"/>
      </c:lineChart>
      <c:cat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95933"/>
        <c:crosses val="autoZero"/>
        <c:auto val="0"/>
        <c:lblOffset val="100"/>
        <c:noMultiLvlLbl val="0"/>
      </c:catAx>
      <c:valAx>
        <c:axId val="165959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OUTPUT VOLTAGE 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9631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LED CURRENT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>
                <c:ptCount val="10"/>
                <c:pt idx="0">
                  <c:v>275.2</c:v>
                </c:pt>
                <c:pt idx="1">
                  <c:v>270</c:v>
                </c:pt>
                <c:pt idx="2">
                  <c:v>264.9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  <c:pt idx="6">
                  <c:v>245</c:v>
                </c:pt>
                <c:pt idx="7">
                  <c:v>240</c:v>
                </c:pt>
                <c:pt idx="8">
                  <c:v>235</c:v>
                </c:pt>
                <c:pt idx="9">
                  <c:v>230</c:v>
                </c:pt>
              </c:numCache>
            </c:numRef>
          </c:cat>
          <c:val>
            <c:numRef>
              <c:f>Data!$D$4:$D$13</c:f>
              <c:numCache>
                <c:ptCount val="10"/>
                <c:pt idx="0">
                  <c:v>0.0365</c:v>
                </c:pt>
                <c:pt idx="1">
                  <c:v>0.036</c:v>
                </c:pt>
                <c:pt idx="2">
                  <c:v>0.0357</c:v>
                </c:pt>
                <c:pt idx="3">
                  <c:v>0.0349</c:v>
                </c:pt>
                <c:pt idx="4">
                  <c:v>0.0347</c:v>
                </c:pt>
                <c:pt idx="5">
                  <c:v>0.0345</c:v>
                </c:pt>
                <c:pt idx="6">
                  <c:v>0.0341</c:v>
                </c:pt>
                <c:pt idx="7">
                  <c:v>0.0337</c:v>
                </c:pt>
                <c:pt idx="8">
                  <c:v>0.0334</c:v>
                </c:pt>
                <c:pt idx="9">
                  <c:v>0.033</c:v>
                </c:pt>
              </c:numCache>
            </c:numRef>
          </c:val>
          <c:smooth val="1"/>
        </c:ser>
        <c:axId val="15145670"/>
        <c:axId val="2093303"/>
      </c:lineChart>
      <c:cat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3303"/>
        <c:crosses val="autoZero"/>
        <c:auto val="0"/>
        <c:lblOffset val="100"/>
        <c:noMultiLvlLbl val="0"/>
      </c:catAx>
      <c:valAx>
        <c:axId val="2093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OUTPUT CURRENT /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4567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EFFICIENCY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>
                <c:ptCount val="10"/>
                <c:pt idx="0">
                  <c:v>275.2</c:v>
                </c:pt>
                <c:pt idx="1">
                  <c:v>270</c:v>
                </c:pt>
                <c:pt idx="2">
                  <c:v>264.9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  <c:pt idx="6">
                  <c:v>245</c:v>
                </c:pt>
                <c:pt idx="7">
                  <c:v>240</c:v>
                </c:pt>
                <c:pt idx="8">
                  <c:v>235</c:v>
                </c:pt>
                <c:pt idx="9">
                  <c:v>230</c:v>
                </c:pt>
              </c:numCache>
            </c:numRef>
          </c:cat>
          <c:val>
            <c:numRef>
              <c:f>Data!$E$4:$E$13</c:f>
              <c:numCache>
                <c:ptCount val="10"/>
                <c:pt idx="0">
                  <c:v>0.8098769077034884</c:v>
                </c:pt>
                <c:pt idx="1">
                  <c:v>0.8108333333333332</c:v>
                </c:pt>
                <c:pt idx="2">
                  <c:v>0.8178723103057758</c:v>
                </c:pt>
                <c:pt idx="3">
                  <c:v>0.8120961538461537</c:v>
                </c:pt>
                <c:pt idx="4">
                  <c:v>0.8224240196078431</c:v>
                </c:pt>
                <c:pt idx="5">
                  <c:v>0.8305874999999999</c:v>
                </c:pt>
                <c:pt idx="6">
                  <c:v>0.8359719387755101</c:v>
                </c:pt>
                <c:pt idx="7">
                  <c:v>0.8424999999999999</c:v>
                </c:pt>
                <c:pt idx="8">
                  <c:v>0.8509893617021276</c:v>
                </c:pt>
                <c:pt idx="9">
                  <c:v>0.8563858695652173</c:v>
                </c:pt>
              </c:numCache>
            </c:numRef>
          </c:val>
          <c:smooth val="1"/>
        </c:ser>
        <c:axId val="18839728"/>
        <c:axId val="35339825"/>
      </c:line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39825"/>
        <c:crosses val="autoZero"/>
        <c:auto val="0"/>
        <c:lblOffset val="100"/>
        <c:noMultiLvlLbl val="0"/>
      </c:catAx>
      <c:valAx>
        <c:axId val="35339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EFFICIENCY /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3972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Data!$C$3</c:f>
              <c:strCache>
                <c:ptCount val="1"/>
                <c:pt idx="0">
                  <c:v>OUTPUT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/>
            </c:numRef>
          </c:cat>
          <c:val>
            <c:numRef>
              <c:f>Data!$C$4:$C$13</c:f>
              <c:numCache/>
            </c:numRef>
          </c:val>
          <c:smooth val="1"/>
        </c:ser>
        <c:axId val="66377260"/>
        <c:axId val="60524429"/>
      </c:line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24429"/>
        <c:crosses val="autoZero"/>
        <c:auto val="0"/>
        <c:lblOffset val="100"/>
        <c:noMultiLvlLbl val="0"/>
      </c:catAx>
      <c:valAx>
        <c:axId val="6052442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63772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Data!$D$3</c:f>
              <c:strCache>
                <c:ptCount val="1"/>
                <c:pt idx="0">
                  <c:v>LED 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/>
            </c:numRef>
          </c:cat>
          <c:val>
            <c:numRef>
              <c:f>Data!$D$4:$D$13</c:f>
              <c:numCache/>
            </c:numRef>
          </c:val>
          <c:smooth val="1"/>
        </c:ser>
        <c:axId val="7848950"/>
        <c:axId val="3531687"/>
      </c:lineChart>
      <c:catAx>
        <c:axId val="7848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1687"/>
        <c:crosses val="autoZero"/>
        <c:auto val="0"/>
        <c:lblOffset val="100"/>
        <c:noMultiLvlLbl val="0"/>
      </c:catAx>
      <c:valAx>
        <c:axId val="3531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48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EFFICIENCY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/>
            </c:numRef>
          </c:cat>
          <c:val>
            <c:numRef>
              <c:f>Data!$E$4:$E$13</c:f>
              <c:numCache/>
            </c:numRef>
          </c:val>
          <c:smooth val="1"/>
        </c:ser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31201"/>
        <c:crosses val="autoZero"/>
        <c:auto val="0"/>
        <c:lblOffset val="100"/>
        <c:noMultiLvlLbl val="0"/>
      </c:catAx>
      <c:valAx>
        <c:axId val="1763120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17851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41147"/>
        <c:crosses val="autoZero"/>
        <c:auto val="0"/>
        <c:lblOffset val="100"/>
        <c:noMultiLvlLbl val="0"/>
      </c:catAx>
      <c:valAx>
        <c:axId val="18841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63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37909"/>
        <c:crosses val="autoZero"/>
        <c:auto val="0"/>
        <c:lblOffset val="100"/>
        <c:noMultiLvlLbl val="0"/>
      </c:catAx>
      <c:valAx>
        <c:axId val="49737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525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4987998"/>
        <c:axId val="2238799"/>
      </c:line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8799"/>
        <c:crosses val="autoZero"/>
        <c:auto val="0"/>
        <c:lblOffset val="100"/>
        <c:noMultiLvlLbl val="0"/>
      </c:catAx>
      <c:valAx>
        <c:axId val="2238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87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25001"/>
        <c:crosses val="autoZero"/>
        <c:auto val="0"/>
        <c:lblOffset val="100"/>
        <c:noMultiLvlLbl val="0"/>
      </c:catAx>
      <c:valAx>
        <c:axId val="47125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491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INPUT CURRENT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925"/>
          <c:w val="0.9192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Data!$A$4:$A$13</c:f>
              <c:numCache>
                <c:ptCount val="10"/>
                <c:pt idx="0">
                  <c:v>275.2</c:v>
                </c:pt>
                <c:pt idx="1">
                  <c:v>270</c:v>
                </c:pt>
                <c:pt idx="2">
                  <c:v>264.9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  <c:pt idx="6">
                  <c:v>245</c:v>
                </c:pt>
                <c:pt idx="7">
                  <c:v>240</c:v>
                </c:pt>
                <c:pt idx="8">
                  <c:v>235</c:v>
                </c:pt>
                <c:pt idx="9">
                  <c:v>230</c:v>
                </c:pt>
              </c:numCache>
            </c:numRef>
          </c:cat>
          <c:val>
            <c:numRef>
              <c:f>Data!$B$4:$B$13</c:f>
              <c:numCache>
                <c:ptCount val="10"/>
                <c:pt idx="0">
                  <c:v>0.016</c:v>
                </c:pt>
                <c:pt idx="1">
                  <c:v>0.016</c:v>
                </c:pt>
                <c:pt idx="2">
                  <c:v>0.016</c:v>
                </c:pt>
                <c:pt idx="3">
                  <c:v>0.016</c:v>
                </c:pt>
                <c:pt idx="4">
                  <c:v>0.016</c:v>
                </c:pt>
                <c:pt idx="5">
                  <c:v>0.016</c:v>
                </c:pt>
                <c:pt idx="6">
                  <c:v>0.016</c:v>
                </c:pt>
                <c:pt idx="7">
                  <c:v>0.016</c:v>
                </c:pt>
                <c:pt idx="8">
                  <c:v>0.016</c:v>
                </c:pt>
                <c:pt idx="9">
                  <c:v>0.016</c:v>
                </c:pt>
              </c:numCache>
            </c:numRef>
          </c:val>
          <c:smooth val="1"/>
        </c:ser>
        <c:axId val="21471826"/>
        <c:axId val="59028707"/>
      </c:lineChart>
      <c:catAx>
        <c:axId val="2147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28707"/>
        <c:crosses val="autoZero"/>
        <c:auto val="0"/>
        <c:lblOffset val="100"/>
        <c:noMultiLvlLbl val="0"/>
      </c:catAx>
      <c:valAx>
        <c:axId val="590287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CURRENT /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7182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image" Target="../media/image1.jpe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114300</xdr:rowOff>
    </xdr:from>
    <xdr:to>
      <xdr:col>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229475" y="533400"/>
        <a:ext cx="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7229475" y="2724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7229475" y="2724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7229475" y="295275"/>
        <a:ext cx="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13</xdr:row>
      <xdr:rowOff>0</xdr:rowOff>
    </xdr:from>
    <xdr:to>
      <xdr:col>1</xdr:col>
      <xdr:colOff>1304925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257175" y="2724150"/>
        <a:ext cx="2466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13</xdr:row>
      <xdr:rowOff>0</xdr:rowOff>
    </xdr:from>
    <xdr:to>
      <xdr:col>1</xdr:col>
      <xdr:colOff>1457325</xdr:colOff>
      <xdr:row>13</xdr:row>
      <xdr:rowOff>0</xdr:rowOff>
    </xdr:to>
    <xdr:graphicFrame>
      <xdr:nvGraphicFramePr>
        <xdr:cNvPr id="6" name="Chart 6"/>
        <xdr:cNvGraphicFramePr/>
      </xdr:nvGraphicFramePr>
      <xdr:xfrm>
        <a:off x="266700" y="27241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38100</xdr:colOff>
      <xdr:row>13</xdr:row>
      <xdr:rowOff>0</xdr:rowOff>
    </xdr:from>
    <xdr:to>
      <xdr:col>3</xdr:col>
      <xdr:colOff>1000125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3038475" y="2724150"/>
        <a:ext cx="2381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1466850</xdr:colOff>
      <xdr:row>13</xdr:row>
      <xdr:rowOff>0</xdr:rowOff>
    </xdr:from>
    <xdr:to>
      <xdr:col>3</xdr:col>
      <xdr:colOff>895350</xdr:colOff>
      <xdr:row>13</xdr:row>
      <xdr:rowOff>0</xdr:rowOff>
    </xdr:to>
    <xdr:graphicFrame>
      <xdr:nvGraphicFramePr>
        <xdr:cNvPr id="8" name="Chart 8"/>
        <xdr:cNvGraphicFramePr/>
      </xdr:nvGraphicFramePr>
      <xdr:xfrm>
        <a:off x="2886075" y="2724150"/>
        <a:ext cx="2428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8</xdr:row>
      <xdr:rowOff>66675</xdr:rowOff>
    </xdr:from>
    <xdr:to>
      <xdr:col>13</xdr:col>
      <xdr:colOff>219075</xdr:colOff>
      <xdr:row>43</xdr:row>
      <xdr:rowOff>38100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819275"/>
          <a:ext cx="901065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14</xdr:row>
      <xdr:rowOff>19050</xdr:rowOff>
    </xdr:from>
    <xdr:ext cx="1419225" cy="552450"/>
    <xdr:sp>
      <xdr:nvSpPr>
        <xdr:cNvPr id="2" name="TextBox 30"/>
        <xdr:cNvSpPr txBox="1">
          <a:spLocks noChangeArrowheads="1"/>
        </xdr:cNvSpPr>
      </xdr:nvSpPr>
      <xdr:spPr>
        <a:xfrm>
          <a:off x="1476375" y="2743200"/>
          <a:ext cx="1419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447675</xdr:colOff>
      <xdr:row>60</xdr:row>
      <xdr:rowOff>47625</xdr:rowOff>
    </xdr:from>
    <xdr:to>
      <xdr:col>5</xdr:col>
      <xdr:colOff>1123950</xdr:colOff>
      <xdr:row>76</xdr:row>
      <xdr:rowOff>85725</xdr:rowOff>
    </xdr:to>
    <xdr:graphicFrame>
      <xdr:nvGraphicFramePr>
        <xdr:cNvPr id="3" name="Chart 6"/>
        <xdr:cNvGraphicFramePr/>
      </xdr:nvGraphicFramePr>
      <xdr:xfrm>
        <a:off x="447675" y="10458450"/>
        <a:ext cx="5105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76</xdr:row>
      <xdr:rowOff>85725</xdr:rowOff>
    </xdr:from>
    <xdr:to>
      <xdr:col>5</xdr:col>
      <xdr:colOff>1133475</xdr:colOff>
      <xdr:row>92</xdr:row>
      <xdr:rowOff>114300</xdr:rowOff>
    </xdr:to>
    <xdr:graphicFrame>
      <xdr:nvGraphicFramePr>
        <xdr:cNvPr id="4" name="Chart 7"/>
        <xdr:cNvGraphicFramePr/>
      </xdr:nvGraphicFramePr>
      <xdr:xfrm>
        <a:off x="447675" y="13801725"/>
        <a:ext cx="51149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1133475</xdr:colOff>
      <xdr:row>60</xdr:row>
      <xdr:rowOff>47625</xdr:rowOff>
    </xdr:from>
    <xdr:to>
      <xdr:col>14</xdr:col>
      <xdr:colOff>466725</xdr:colOff>
      <xdr:row>76</xdr:row>
      <xdr:rowOff>85725</xdr:rowOff>
    </xdr:to>
    <xdr:graphicFrame>
      <xdr:nvGraphicFramePr>
        <xdr:cNvPr id="5" name="Chart 8"/>
        <xdr:cNvGraphicFramePr/>
      </xdr:nvGraphicFramePr>
      <xdr:xfrm>
        <a:off x="5562600" y="10458450"/>
        <a:ext cx="5105400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1123950</xdr:colOff>
      <xdr:row>76</xdr:row>
      <xdr:rowOff>85725</xdr:rowOff>
    </xdr:from>
    <xdr:to>
      <xdr:col>14</xdr:col>
      <xdr:colOff>457200</xdr:colOff>
      <xdr:row>92</xdr:row>
      <xdr:rowOff>114300</xdr:rowOff>
    </xdr:to>
    <xdr:graphicFrame>
      <xdr:nvGraphicFramePr>
        <xdr:cNvPr id="6" name="Chart 9"/>
        <xdr:cNvGraphicFramePr/>
      </xdr:nvGraphicFramePr>
      <xdr:xfrm>
        <a:off x="5553075" y="13801725"/>
        <a:ext cx="51054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</xdr:row>
      <xdr:rowOff>123825</xdr:rowOff>
    </xdr:from>
    <xdr:to>
      <xdr:col>15</xdr:col>
      <xdr:colOff>400050</xdr:colOff>
      <xdr:row>1</xdr:row>
      <xdr:rowOff>123825</xdr:rowOff>
    </xdr:to>
    <xdr:sp>
      <xdr:nvSpPr>
        <xdr:cNvPr id="7" name="Line 10"/>
        <xdr:cNvSpPr>
          <a:spLocks/>
        </xdr:cNvSpPr>
      </xdr:nvSpPr>
      <xdr:spPr>
        <a:xfrm>
          <a:off x="9525" y="476250"/>
          <a:ext cx="11096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15</xdr:col>
      <xdr:colOff>409575</xdr:colOff>
      <xdr:row>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9050" y="895350"/>
          <a:ext cx="11096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12</xdr:col>
      <xdr:colOff>333375</xdr:colOff>
      <xdr:row>92</xdr:row>
      <xdr:rowOff>85725</xdr:rowOff>
    </xdr:from>
    <xdr:to>
      <xdr:col>15</xdr:col>
      <xdr:colOff>476250</xdr:colOff>
      <xdr:row>95</xdr:row>
      <xdr:rowOff>171450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17106900"/>
          <a:ext cx="1657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37</xdr:row>
      <xdr:rowOff>142875</xdr:rowOff>
    </xdr:from>
    <xdr:to>
      <xdr:col>7</xdr:col>
      <xdr:colOff>228600</xdr:colOff>
      <xdr:row>38</xdr:row>
      <xdr:rowOff>57150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6486525" y="6543675"/>
          <a:ext cx="4095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400050</xdr:colOff>
      <xdr:row>37</xdr:row>
      <xdr:rowOff>114300</xdr:rowOff>
    </xdr:from>
    <xdr:to>
      <xdr:col>10</xdr:col>
      <xdr:colOff>133350</xdr:colOff>
      <xdr:row>38</xdr:row>
      <xdr:rowOff>66675</xdr:rowOff>
    </xdr:to>
    <xdr:sp>
      <xdr:nvSpPr>
        <xdr:cNvPr id="11" name="Rectangle 36"/>
        <xdr:cNvSpPr>
          <a:spLocks/>
        </xdr:cNvSpPr>
      </xdr:nvSpPr>
      <xdr:spPr>
        <a:xfrm>
          <a:off x="7067550" y="6515100"/>
          <a:ext cx="1247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3</xdr:col>
      <xdr:colOff>914400</xdr:colOff>
      <xdr:row>14</xdr:row>
      <xdr:rowOff>104775</xdr:rowOff>
    </xdr:from>
    <xdr:to>
      <xdr:col>6</xdr:col>
      <xdr:colOff>628650</xdr:colOff>
      <xdr:row>39</xdr:row>
      <xdr:rowOff>95250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2781300"/>
          <a:ext cx="36766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="75" zoomScaleNormal="75" workbookViewId="0" topLeftCell="A1">
      <selection activeCell="B4" sqref="B4:B13"/>
    </sheetView>
  </sheetViews>
  <sheetFormatPr defaultColWidth="9.00390625" defaultRowHeight="16.5"/>
  <cols>
    <col min="1" max="1" width="18.625" style="0" customWidth="1"/>
    <col min="2" max="2" width="20.75390625" style="0" customWidth="1"/>
    <col min="3" max="3" width="18.625" style="0" customWidth="1"/>
    <col min="4" max="4" width="19.625" style="0" customWidth="1"/>
    <col min="5" max="5" width="17.25390625" style="0" customWidth="1"/>
  </cols>
  <sheetData>
    <row r="2" ht="16.5">
      <c r="A2" s="2" t="s">
        <v>0</v>
      </c>
    </row>
    <row r="3" spans="1:5" ht="16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6.5">
      <c r="A4" s="8">
        <v>275.2</v>
      </c>
      <c r="B4" s="8">
        <v>0.016</v>
      </c>
      <c r="C4" s="8">
        <v>97.7</v>
      </c>
      <c r="D4" s="8">
        <v>0.0365</v>
      </c>
      <c r="E4" s="9">
        <f aca="true" t="shared" si="0" ref="E4:E13">C4*D4/A4/B4</f>
        <v>0.8098769077034884</v>
      </c>
    </row>
    <row r="5" spans="1:5" ht="16.5">
      <c r="A5" s="8">
        <v>270</v>
      </c>
      <c r="B5" s="8">
        <v>0.016</v>
      </c>
      <c r="C5" s="8">
        <v>97.3</v>
      </c>
      <c r="D5" s="8">
        <v>0.036</v>
      </c>
      <c r="E5" s="9">
        <f t="shared" si="0"/>
        <v>0.8108333333333332</v>
      </c>
    </row>
    <row r="6" spans="1:5" ht="16.5">
      <c r="A6" s="8">
        <v>264.9</v>
      </c>
      <c r="B6" s="8">
        <v>0.016</v>
      </c>
      <c r="C6" s="8">
        <v>97.1</v>
      </c>
      <c r="D6" s="8">
        <v>0.0357</v>
      </c>
      <c r="E6" s="9">
        <f t="shared" si="0"/>
        <v>0.8178723103057758</v>
      </c>
    </row>
    <row r="7" spans="1:5" ht="16.5">
      <c r="A7" s="8">
        <v>260</v>
      </c>
      <c r="B7" s="8">
        <v>0.016</v>
      </c>
      <c r="C7" s="8">
        <v>96.8</v>
      </c>
      <c r="D7" s="8">
        <v>0.0349</v>
      </c>
      <c r="E7" s="9">
        <f t="shared" si="0"/>
        <v>0.8120961538461537</v>
      </c>
    </row>
    <row r="8" spans="1:5" ht="16.5">
      <c r="A8" s="8">
        <v>255</v>
      </c>
      <c r="B8" s="8">
        <v>0.016</v>
      </c>
      <c r="C8" s="8">
        <v>96.7</v>
      </c>
      <c r="D8" s="8">
        <v>0.0347</v>
      </c>
      <c r="E8" s="9">
        <f t="shared" si="0"/>
        <v>0.8224240196078431</v>
      </c>
    </row>
    <row r="9" spans="1:5" ht="16.5">
      <c r="A9" s="8">
        <v>250</v>
      </c>
      <c r="B9" s="8">
        <v>0.016</v>
      </c>
      <c r="C9" s="8">
        <v>96.3</v>
      </c>
      <c r="D9" s="8">
        <v>0.0345</v>
      </c>
      <c r="E9" s="9">
        <f t="shared" si="0"/>
        <v>0.8305874999999999</v>
      </c>
    </row>
    <row r="10" spans="1:8" ht="16.5">
      <c r="A10" s="8">
        <v>245</v>
      </c>
      <c r="B10" s="8">
        <v>0.016</v>
      </c>
      <c r="C10" s="8">
        <v>96.1</v>
      </c>
      <c r="D10" s="8">
        <v>0.0341</v>
      </c>
      <c r="E10" s="9">
        <f t="shared" si="0"/>
        <v>0.8359719387755101</v>
      </c>
      <c r="H10">
        <f>C10*D10</f>
        <v>3.2770099999999998</v>
      </c>
    </row>
    <row r="11" spans="1:5" ht="16.5">
      <c r="A11" s="8">
        <v>240</v>
      </c>
      <c r="B11" s="8">
        <v>0.016</v>
      </c>
      <c r="C11" s="8">
        <v>96</v>
      </c>
      <c r="D11" s="8">
        <v>0.0337</v>
      </c>
      <c r="E11" s="9">
        <f t="shared" si="0"/>
        <v>0.8424999999999999</v>
      </c>
    </row>
    <row r="12" spans="1:5" ht="16.5">
      <c r="A12" s="8">
        <v>235</v>
      </c>
      <c r="B12" s="8">
        <v>0.016</v>
      </c>
      <c r="C12" s="8">
        <v>95.8</v>
      </c>
      <c r="D12" s="8">
        <v>0.0334</v>
      </c>
      <c r="E12" s="9">
        <f t="shared" si="0"/>
        <v>0.8509893617021276</v>
      </c>
    </row>
    <row r="13" spans="1:5" ht="16.5">
      <c r="A13" s="8">
        <v>230</v>
      </c>
      <c r="B13" s="8">
        <v>0.016</v>
      </c>
      <c r="C13" s="8">
        <v>95.5</v>
      </c>
      <c r="D13" s="8">
        <v>0.033</v>
      </c>
      <c r="E13" s="9">
        <f t="shared" si="0"/>
        <v>0.8563858695652173</v>
      </c>
    </row>
    <row r="15" ht="16.5">
      <c r="E15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0" zoomScaleNormal="70" workbookViewId="0" topLeftCell="A1">
      <selection activeCell="A18" sqref="A18"/>
    </sheetView>
  </sheetViews>
  <sheetFormatPr defaultColWidth="9.00390625" defaultRowHeight="16.5"/>
  <cols>
    <col min="1" max="1" width="7.875" style="1" customWidth="1"/>
    <col min="2" max="2" width="8.375" style="1" customWidth="1"/>
    <col min="3" max="3" width="10.25390625" style="1" customWidth="1"/>
    <col min="4" max="4" width="15.875" style="1" customWidth="1"/>
    <col min="5" max="5" width="15.75390625" style="1" customWidth="1"/>
    <col min="6" max="6" width="20.375" style="1" customWidth="1"/>
    <col min="7" max="7" width="9.00390625" style="1" customWidth="1"/>
    <col min="8" max="16" width="6.625" style="1" customWidth="1"/>
    <col min="17" max="17" width="10.25390625" style="1" bestFit="1" customWidth="1"/>
    <col min="18" max="16384" width="9.00390625" style="1" customWidth="1"/>
  </cols>
  <sheetData>
    <row r="1" spans="1:16" ht="27.75">
      <c r="A1" s="7" t="s">
        <v>35</v>
      </c>
      <c r="O1" s="39">
        <f ca="1">TODAY()</f>
        <v>38210</v>
      </c>
      <c r="P1" s="39"/>
    </row>
    <row r="2" s="15" customFormat="1" ht="20.25">
      <c r="A2" s="16"/>
    </row>
    <row r="3" spans="1:15" ht="15.75">
      <c r="A3" s="4" t="s">
        <v>53</v>
      </c>
      <c r="O3" s="5" t="s">
        <v>28</v>
      </c>
    </row>
    <row r="5" ht="12.75">
      <c r="A5" s="1" t="s">
        <v>51</v>
      </c>
    </row>
    <row r="6" ht="12.75">
      <c r="A6" s="1" t="s">
        <v>52</v>
      </c>
    </row>
    <row r="8" ht="15.75">
      <c r="A8" s="4" t="s">
        <v>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J35" s="1" t="s">
        <v>37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1:16" ht="15.75">
      <c r="A45" s="4" t="s">
        <v>7</v>
      </c>
      <c r="G45" s="12"/>
      <c r="H45" s="4" t="s">
        <v>22</v>
      </c>
      <c r="L45" s="36" t="s">
        <v>49</v>
      </c>
      <c r="M45" s="37"/>
      <c r="N45" s="37"/>
      <c r="O45" s="37"/>
      <c r="P45" s="37"/>
    </row>
    <row r="46" spans="12:16" ht="12.75">
      <c r="L46" s="38"/>
      <c r="M46" s="38"/>
      <c r="N46" s="38"/>
      <c r="O46" s="38"/>
      <c r="P46" s="38"/>
    </row>
    <row r="47" spans="2:16" s="13" customFormat="1" ht="25.5" customHeight="1">
      <c r="B47" s="14" t="s">
        <v>8</v>
      </c>
      <c r="C47" s="14" t="s">
        <v>13</v>
      </c>
      <c r="D47" s="14" t="s">
        <v>14</v>
      </c>
      <c r="E47" s="14" t="s">
        <v>15</v>
      </c>
      <c r="F47" s="14" t="s">
        <v>16</v>
      </c>
      <c r="H47" s="14" t="s">
        <v>23</v>
      </c>
      <c r="I47" s="14" t="s">
        <v>24</v>
      </c>
      <c r="J47" s="14" t="s">
        <v>25</v>
      </c>
      <c r="K47" s="14" t="s">
        <v>26</v>
      </c>
      <c r="L47" s="14" t="s">
        <v>27</v>
      </c>
      <c r="M47" s="24" t="s">
        <v>34</v>
      </c>
      <c r="N47" s="18"/>
      <c r="O47" s="18"/>
      <c r="P47" s="18"/>
    </row>
    <row r="48" spans="2:16" ht="12.75">
      <c r="B48" s="6" t="s">
        <v>9</v>
      </c>
      <c r="C48" s="6" t="s">
        <v>10</v>
      </c>
      <c r="D48" s="6" t="s">
        <v>40</v>
      </c>
      <c r="E48" s="6" t="s">
        <v>11</v>
      </c>
      <c r="F48" s="6" t="s">
        <v>31</v>
      </c>
      <c r="H48" s="42">
        <f>Data!A4</f>
        <v>275.2</v>
      </c>
      <c r="I48" s="34">
        <f>Data!B4</f>
        <v>0.016</v>
      </c>
      <c r="J48" s="11">
        <f>Data!C4</f>
        <v>97.7</v>
      </c>
      <c r="K48" s="34">
        <f>Data!D4</f>
        <v>0.0365</v>
      </c>
      <c r="L48" s="10">
        <f>Data!E4</f>
        <v>0.8098769077034884</v>
      </c>
      <c r="M48" s="25">
        <f>J48*K48</f>
        <v>3.5660499999999997</v>
      </c>
      <c r="N48" s="17"/>
      <c r="O48" s="17"/>
      <c r="P48" s="17"/>
    </row>
    <row r="49" spans="2:16" ht="12.75">
      <c r="B49" s="6" t="s">
        <v>19</v>
      </c>
      <c r="C49" s="6" t="s">
        <v>10</v>
      </c>
      <c r="D49" s="6" t="s">
        <v>41</v>
      </c>
      <c r="E49" s="6" t="s">
        <v>11</v>
      </c>
      <c r="F49" s="6" t="s">
        <v>42</v>
      </c>
      <c r="H49" s="42">
        <f>Data!A5</f>
        <v>270</v>
      </c>
      <c r="I49" s="34">
        <f>Data!B5</f>
        <v>0.016</v>
      </c>
      <c r="J49" s="11">
        <f>Data!C5</f>
        <v>97.3</v>
      </c>
      <c r="K49" s="34">
        <f>Data!D5</f>
        <v>0.036</v>
      </c>
      <c r="L49" s="10">
        <f>Data!E5</f>
        <v>0.8108333333333332</v>
      </c>
      <c r="M49" s="25">
        <f>J49*K49</f>
        <v>3.5027999999999997</v>
      </c>
      <c r="N49" s="17"/>
      <c r="O49" s="17"/>
      <c r="P49" s="17"/>
    </row>
    <row r="50" spans="2:16" ht="12.75">
      <c r="B50" s="19" t="s">
        <v>29</v>
      </c>
      <c r="C50" s="19" t="s">
        <v>44</v>
      </c>
      <c r="D50" s="19" t="s">
        <v>43</v>
      </c>
      <c r="E50" s="19" t="s">
        <v>46</v>
      </c>
      <c r="F50" s="19" t="s">
        <v>45</v>
      </c>
      <c r="H50" s="42">
        <f>Data!A9</f>
        <v>250</v>
      </c>
      <c r="I50" s="34">
        <f>Data!B9</f>
        <v>0.016</v>
      </c>
      <c r="J50" s="11">
        <f>Data!C9</f>
        <v>96.3</v>
      </c>
      <c r="K50" s="34">
        <f>Data!D9</f>
        <v>0.0345</v>
      </c>
      <c r="L50" s="10">
        <f>Data!E9</f>
        <v>0.8305874999999999</v>
      </c>
      <c r="M50" s="25">
        <f>J50*K50</f>
        <v>3.32235</v>
      </c>
      <c r="N50" s="17"/>
      <c r="O50" s="17"/>
      <c r="P50" s="17"/>
    </row>
    <row r="51" spans="2:16" ht="12.75">
      <c r="B51" s="26" t="s">
        <v>20</v>
      </c>
      <c r="C51" s="26" t="s">
        <v>50</v>
      </c>
      <c r="D51" s="19" t="s">
        <v>10</v>
      </c>
      <c r="E51" s="27" t="s">
        <v>10</v>
      </c>
      <c r="F51" s="27" t="s">
        <v>38</v>
      </c>
      <c r="H51" s="42">
        <f>Data!A10</f>
        <v>245</v>
      </c>
      <c r="I51" s="34">
        <f>Data!B10</f>
        <v>0.016</v>
      </c>
      <c r="J51" s="11">
        <f>Data!C10</f>
        <v>96.1</v>
      </c>
      <c r="K51" s="34">
        <f>Data!D10</f>
        <v>0.0341</v>
      </c>
      <c r="L51" s="10">
        <f>Data!E10</f>
        <v>0.8359719387755101</v>
      </c>
      <c r="M51" s="25">
        <f>J51*K51</f>
        <v>3.2770099999999998</v>
      </c>
      <c r="N51" s="17"/>
      <c r="O51" s="17"/>
      <c r="P51" s="17"/>
    </row>
    <row r="52" spans="2:16" ht="12.75">
      <c r="B52" s="28"/>
      <c r="C52" s="28"/>
      <c r="D52" s="20"/>
      <c r="E52" s="29"/>
      <c r="F52" s="29"/>
      <c r="H52" s="42">
        <f>Data!A11</f>
        <v>240</v>
      </c>
      <c r="I52" s="34">
        <f>Data!B11</f>
        <v>0.016</v>
      </c>
      <c r="J52" s="11">
        <f>Data!C11</f>
        <v>96</v>
      </c>
      <c r="K52" s="34">
        <f>Data!D11</f>
        <v>0.0337</v>
      </c>
      <c r="L52" s="10">
        <f>Data!E11</f>
        <v>0.8424999999999999</v>
      </c>
      <c r="M52" s="25">
        <f>J52*K52</f>
        <v>3.2352</v>
      </c>
      <c r="N52" s="17"/>
      <c r="O52" s="17"/>
      <c r="P52" s="17"/>
    </row>
    <row r="53" spans="2:16" ht="12.75" customHeight="1">
      <c r="B53" s="20" t="s">
        <v>21</v>
      </c>
      <c r="C53" s="20" t="s">
        <v>32</v>
      </c>
      <c r="D53" s="20" t="s">
        <v>10</v>
      </c>
      <c r="E53" s="20" t="s">
        <v>10</v>
      </c>
      <c r="F53" s="20" t="s">
        <v>18</v>
      </c>
      <c r="H53" s="42">
        <f>Data!A12</f>
        <v>235</v>
      </c>
      <c r="I53" s="34">
        <f>Data!B12</f>
        <v>0.016</v>
      </c>
      <c r="J53" s="11">
        <f>Data!C12</f>
        <v>95.8</v>
      </c>
      <c r="K53" s="34">
        <f>Data!D12</f>
        <v>0.0334</v>
      </c>
      <c r="L53" s="10">
        <f>Data!E12</f>
        <v>0.8509893617021276</v>
      </c>
      <c r="M53" s="25">
        <f>J53*K53</f>
        <v>3.1997199999999997</v>
      </c>
      <c r="N53" s="17"/>
      <c r="O53" s="17"/>
      <c r="P53" s="17"/>
    </row>
    <row r="54" spans="2:16" ht="12.75" customHeight="1">
      <c r="B54" s="19" t="s">
        <v>12</v>
      </c>
      <c r="C54" s="22"/>
      <c r="D54" s="19" t="s">
        <v>48</v>
      </c>
      <c r="E54" s="22" t="s">
        <v>33</v>
      </c>
      <c r="F54" s="40" t="s">
        <v>39</v>
      </c>
      <c r="H54" s="42">
        <f>Data!A13</f>
        <v>230</v>
      </c>
      <c r="I54" s="34">
        <f>Data!B13</f>
        <v>0.016</v>
      </c>
      <c r="J54" s="11">
        <f>Data!C13</f>
        <v>95.5</v>
      </c>
      <c r="K54" s="34">
        <f>Data!D13</f>
        <v>0.033</v>
      </c>
      <c r="L54" s="10">
        <f>Data!E13</f>
        <v>0.8563858695652173</v>
      </c>
      <c r="M54" s="25">
        <f>J54*K54</f>
        <v>3.1515</v>
      </c>
      <c r="N54" s="17"/>
      <c r="O54" s="17"/>
      <c r="P54" s="17"/>
    </row>
    <row r="55" spans="2:16" ht="12.75" customHeight="1">
      <c r="B55" s="21"/>
      <c r="C55" s="12"/>
      <c r="D55" s="21"/>
      <c r="E55" s="12"/>
      <c r="F55" s="41"/>
      <c r="G55" s="12"/>
      <c r="H55" s="31"/>
      <c r="I55" s="32"/>
      <c r="J55" s="32"/>
      <c r="K55" s="35"/>
      <c r="L55" s="33"/>
      <c r="M55" s="31"/>
      <c r="N55" s="17"/>
      <c r="O55" s="17"/>
      <c r="P55" s="17"/>
    </row>
    <row r="56" spans="2:16" ht="12.75">
      <c r="B56" s="20"/>
      <c r="C56" s="23"/>
      <c r="D56" s="20"/>
      <c r="E56" s="23"/>
      <c r="F56" s="30"/>
      <c r="G56" s="12"/>
      <c r="H56" s="31"/>
      <c r="I56" s="32"/>
      <c r="J56" s="32"/>
      <c r="K56" s="32"/>
      <c r="L56" s="33"/>
      <c r="M56" s="31"/>
      <c r="N56" s="17"/>
      <c r="O56" s="17"/>
      <c r="P56" s="17"/>
    </row>
    <row r="57" spans="2:16" ht="12.75">
      <c r="B57" s="20" t="s">
        <v>30</v>
      </c>
      <c r="C57" s="20" t="s">
        <v>32</v>
      </c>
      <c r="D57" s="20" t="s">
        <v>10</v>
      </c>
      <c r="E57" s="20" t="s">
        <v>10</v>
      </c>
      <c r="F57" s="20" t="s">
        <v>18</v>
      </c>
      <c r="H57" s="31"/>
      <c r="I57" s="32"/>
      <c r="J57" s="32"/>
      <c r="K57" s="32"/>
      <c r="L57" s="33"/>
      <c r="M57" s="31"/>
      <c r="N57" s="17"/>
      <c r="O57" s="17"/>
      <c r="P57" s="17"/>
    </row>
    <row r="58" spans="2:17" ht="12.75">
      <c r="B58" s="12"/>
      <c r="C58" s="12"/>
      <c r="D58" s="12"/>
      <c r="E58" s="12"/>
      <c r="F58" s="12"/>
      <c r="G58" s="12"/>
      <c r="H58" s="31"/>
      <c r="I58" s="32"/>
      <c r="J58" s="32"/>
      <c r="K58" s="32"/>
      <c r="L58" s="33"/>
      <c r="M58" s="31"/>
      <c r="N58" s="17"/>
      <c r="O58" s="17"/>
      <c r="P58" s="17"/>
      <c r="Q58" s="12"/>
    </row>
    <row r="59" spans="1:17" ht="15.75">
      <c r="A59" s="4" t="s">
        <v>17</v>
      </c>
      <c r="B59" s="12"/>
      <c r="C59" s="12"/>
      <c r="D59" s="12"/>
      <c r="E59" s="12"/>
      <c r="F59" s="12"/>
      <c r="G59" s="12"/>
      <c r="H59" s="31"/>
      <c r="I59" s="32"/>
      <c r="J59" s="32"/>
      <c r="K59" s="32"/>
      <c r="L59" s="33"/>
      <c r="M59" s="31"/>
      <c r="N59" s="17"/>
      <c r="O59" s="17"/>
      <c r="P59" s="17"/>
      <c r="Q59" s="12"/>
    </row>
    <row r="60" ht="12.75">
      <c r="F60" s="3"/>
    </row>
    <row r="61" ht="12.75">
      <c r="L61" s="1" t="s">
        <v>36</v>
      </c>
    </row>
    <row r="94" ht="12.75"/>
    <row r="95" ht="12.75"/>
  </sheetData>
  <mergeCells count="3">
    <mergeCell ref="L45:P46"/>
    <mergeCell ref="O1:P1"/>
    <mergeCell ref="F54:F55"/>
  </mergeCells>
  <printOptions/>
  <pageMargins left="0.3937007874015748" right="0.31496062992125984" top="0.28" bottom="0.4330708661417323" header="0.32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Winki Chang</dc:creator>
  <cp:keywords/>
  <dc:description/>
  <cp:lastModifiedBy>Administrator</cp:lastModifiedBy>
  <cp:lastPrinted>2003-08-07T07:20:38Z</cp:lastPrinted>
  <dcterms:created xsi:type="dcterms:W3CDTF">2003-03-13T02:14:47Z</dcterms:created>
  <dcterms:modified xsi:type="dcterms:W3CDTF">2004-08-11T00:31:58Z</dcterms:modified>
  <cp:category/>
  <cp:version/>
  <cp:contentType/>
  <cp:contentStatus/>
</cp:coreProperties>
</file>