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75" activeTab="3"/>
  </bookViews>
  <sheets>
    <sheet name="封面" sheetId="1" r:id="rId1"/>
    <sheet name="第一頁" sheetId="2" r:id="rId2"/>
    <sheet name="第二頁" sheetId="3" r:id="rId3"/>
    <sheet name="第三頁 " sheetId="4" r:id="rId4"/>
    <sheet name="第四頁" sheetId="5" r:id="rId5"/>
    <sheet name="第五頁 " sheetId="6" r:id="rId6"/>
    <sheet name="第六頁" sheetId="7" r:id="rId7"/>
    <sheet name="第七頁 " sheetId="8" r:id="rId8"/>
    <sheet name="第八頁" sheetId="9" r:id="rId9"/>
    <sheet name="第九頁 " sheetId="10" r:id="rId10"/>
    <sheet name="第十頁 " sheetId="11" r:id="rId11"/>
    <sheet name="附錄1" sheetId="12" r:id="rId12"/>
    <sheet name="附錄2" sheetId="13" r:id="rId13"/>
  </sheets>
  <definedNames>
    <definedName name="_xlnm.Print_Area" localSheetId="11">'附錄1'!$A$1:$O$159</definedName>
    <definedName name="_xlnm.Print_Area" localSheetId="1">'第一頁'!$A$1:$I$30</definedName>
    <definedName name="_xlnm.Print_Area" localSheetId="7">'第七頁 '!$A:$IV</definedName>
    <definedName name="_xlnm.Print_Area" localSheetId="8">'第八頁'!$A$1:$I$30</definedName>
    <definedName name="_xlnm.Print_Area" localSheetId="3">'第三頁 '!$A$1:$H$31</definedName>
    <definedName name="_xlnm.Print_Area" localSheetId="5">'第五頁 '!$A$1:$H$29</definedName>
    <definedName name="_xlnm.Print_Area" localSheetId="6">'第六頁'!$A$1:$I$30</definedName>
    <definedName name="_xlnm.Print_Titles" localSheetId="11">'附錄1'!$1:$3</definedName>
  </definedNames>
  <calcPr fullCalcOnLoad="1"/>
</workbook>
</file>

<file path=xl/sharedStrings.xml><?xml version="1.0" encoding="utf-8"?>
<sst xmlns="http://schemas.openxmlformats.org/spreadsheetml/2006/main" count="1025" uniqueCount="696">
  <si>
    <r>
      <t xml:space="preserve">         AP=1.20 cm</t>
    </r>
    <r>
      <rPr>
        <vertAlign val="superscript"/>
        <sz val="12"/>
        <rFont val="新細明體"/>
        <family val="1"/>
      </rPr>
      <t>4</t>
    </r>
    <r>
      <rPr>
        <sz val="12"/>
        <rFont val="新細明體"/>
        <family val="0"/>
      </rPr>
      <t xml:space="preserve">      Ae=81.4 mm</t>
    </r>
    <r>
      <rPr>
        <vertAlign val="superscript"/>
        <sz val="12"/>
        <rFont val="新細明體"/>
        <family val="1"/>
      </rPr>
      <t xml:space="preserve">2 </t>
    </r>
    <r>
      <rPr>
        <sz val="12"/>
        <rFont val="新細明體"/>
        <family val="0"/>
      </rPr>
      <t xml:space="preserve">    Aw=148mm</t>
    </r>
    <r>
      <rPr>
        <vertAlign val="superscript"/>
        <sz val="12"/>
        <rFont val="新細明體"/>
        <family val="1"/>
      </rPr>
      <t xml:space="preserve">2    </t>
    </r>
    <r>
      <rPr>
        <sz val="12"/>
        <rFont val="新細明體"/>
        <family val="0"/>
      </rPr>
      <t xml:space="preserve"> Ve=6143mm</t>
    </r>
    <r>
      <rPr>
        <vertAlign val="superscript"/>
        <sz val="12"/>
        <rFont val="新細明體"/>
        <family val="1"/>
      </rPr>
      <t xml:space="preserve">3     </t>
    </r>
    <r>
      <rPr>
        <sz val="12"/>
        <rFont val="新細明體"/>
        <family val="0"/>
      </rPr>
      <t xml:space="preserve"> AL=2520</t>
    </r>
    <r>
      <rPr>
        <sz val="12"/>
        <rFont val="Times New Roman"/>
        <family val="1"/>
      </rPr>
      <t>±</t>
    </r>
    <r>
      <rPr>
        <sz val="12"/>
        <rFont val="新細明體"/>
        <family val="0"/>
      </rPr>
      <t>25%      Pt=228W</t>
    </r>
    <r>
      <rPr>
        <vertAlign val="superscript"/>
        <sz val="12"/>
        <rFont val="新細明體"/>
        <family val="1"/>
      </rPr>
      <t xml:space="preserve">        </t>
    </r>
  </si>
  <si>
    <t xml:space="preserve">        (1). 計算匝比 n = Np / Ns</t>
  </si>
  <si>
    <r>
      <t xml:space="preserve">               設 D</t>
    </r>
    <r>
      <rPr>
        <vertAlign val="subscript"/>
        <sz val="12"/>
        <rFont val="新細明體"/>
        <family val="1"/>
      </rPr>
      <t xml:space="preserve">max </t>
    </r>
    <r>
      <rPr>
        <sz val="12"/>
        <rFont val="新細明體"/>
        <family val="0"/>
      </rPr>
      <t>= 0.35</t>
    </r>
  </si>
  <si>
    <r>
      <t xml:space="preserve">            n = Np / Ns = V</t>
    </r>
    <r>
      <rPr>
        <vertAlign val="subscript"/>
        <sz val="12"/>
        <rFont val="新細明體"/>
        <family val="1"/>
      </rPr>
      <t xml:space="preserve">i </t>
    </r>
    <r>
      <rPr>
        <sz val="12"/>
        <rFont val="新細明體"/>
        <family val="0"/>
      </rPr>
      <t>/ V</t>
    </r>
    <r>
      <rPr>
        <vertAlign val="subscript"/>
        <sz val="12"/>
        <rFont val="新細明體"/>
        <family val="1"/>
      </rPr>
      <t xml:space="preserve">o </t>
    </r>
    <r>
      <rPr>
        <sz val="12"/>
        <rFont val="新細明體"/>
        <family val="0"/>
      </rPr>
      <t>= [Vin</t>
    </r>
    <r>
      <rPr>
        <vertAlign val="subscript"/>
        <sz val="12"/>
        <rFont val="新細明體"/>
        <family val="1"/>
      </rPr>
      <t>(min)</t>
    </r>
    <r>
      <rPr>
        <sz val="12"/>
        <rFont val="新細明體"/>
        <family val="0"/>
      </rPr>
      <t>*D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0"/>
      </rPr>
      <t>] / (V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0"/>
      </rPr>
      <t>+V</t>
    </r>
    <r>
      <rPr>
        <vertAlign val="subscript"/>
        <sz val="12"/>
        <rFont val="新細明體"/>
        <family val="1"/>
      </rPr>
      <t>f</t>
    </r>
    <r>
      <rPr>
        <sz val="12"/>
        <rFont val="新細明體"/>
        <family val="0"/>
      </rPr>
      <t>)</t>
    </r>
  </si>
  <si>
    <r>
      <t xml:space="preserve">            Np=Vin</t>
    </r>
    <r>
      <rPr>
        <vertAlign val="subscript"/>
        <sz val="12"/>
        <rFont val="新細明體"/>
        <family val="1"/>
      </rPr>
      <t>(min)</t>
    </r>
    <r>
      <rPr>
        <sz val="12"/>
        <rFont val="新細明體"/>
        <family val="0"/>
      </rPr>
      <t>*ton/(ΔB*Ae) = [209*0.34*(1/100*10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0"/>
      </rPr>
      <t xml:space="preserve">)] /( 0.25*81.4)=34.9          35TS                </t>
    </r>
  </si>
  <si>
    <r>
      <t xml:space="preserve">             </t>
    </r>
    <r>
      <rPr>
        <sz val="12"/>
        <rFont val="新細明體"/>
        <family val="0"/>
      </rPr>
      <t>ton=D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0"/>
      </rPr>
      <t>* Ts (us)      Ae：有效截面積 (mm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0"/>
      </rPr>
      <t>)         Ts=1 / fs (us)</t>
    </r>
  </si>
  <si>
    <t xml:space="preserve">           </t>
  </si>
  <si>
    <r>
      <t xml:space="preserve">            Ns = Np / n</t>
    </r>
    <r>
      <rPr>
        <sz val="12"/>
        <rFont val="新細明體"/>
        <family val="0"/>
      </rPr>
      <t xml:space="preserve"> = 35</t>
    </r>
    <r>
      <rPr>
        <sz val="12"/>
        <rFont val="Times New Roman"/>
        <family val="1"/>
      </rPr>
      <t>÷</t>
    </r>
    <r>
      <rPr>
        <sz val="12"/>
        <rFont val="新細明體"/>
        <family val="0"/>
      </rPr>
      <t>12 = 2.92                 取整為３TS</t>
    </r>
  </si>
  <si>
    <t xml:space="preserve">            Np = Ns*n = 3*12 = 36TS            取 Np = 36TS</t>
  </si>
  <si>
    <r>
      <t xml:space="preserve">            N</t>
    </r>
    <r>
      <rPr>
        <vertAlign val="subscript"/>
        <sz val="12"/>
        <rFont val="新細明體"/>
        <family val="1"/>
      </rPr>
      <t xml:space="preserve">R </t>
    </r>
    <r>
      <rPr>
        <sz val="12"/>
        <rFont val="新細明體"/>
        <family val="0"/>
      </rPr>
      <t>= Np = 36TS</t>
    </r>
  </si>
  <si>
    <r>
      <t>Np=36TS              N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>=36TS             N</t>
    </r>
    <r>
      <rPr>
        <vertAlign val="subscript"/>
        <sz val="12"/>
        <rFont val="新細明體"/>
        <family val="1"/>
      </rPr>
      <t>s5</t>
    </r>
    <r>
      <rPr>
        <sz val="12"/>
        <rFont val="新細明體"/>
        <family val="0"/>
      </rPr>
      <t>=3TS           N</t>
    </r>
    <r>
      <rPr>
        <vertAlign val="subscript"/>
        <sz val="12"/>
        <rFont val="新細明體"/>
        <family val="1"/>
      </rPr>
      <t>s12</t>
    </r>
    <r>
      <rPr>
        <sz val="12"/>
        <rFont val="新細明體"/>
        <family val="0"/>
      </rPr>
      <t>=7TS</t>
    </r>
  </si>
  <si>
    <r>
      <t>ΔB=[Vin</t>
    </r>
    <r>
      <rPr>
        <vertAlign val="subscript"/>
        <sz val="12"/>
        <rFont val="新細明體"/>
        <family val="1"/>
      </rPr>
      <t>(min)</t>
    </r>
    <r>
      <rPr>
        <sz val="12"/>
        <rFont val="新細明體"/>
        <family val="0"/>
      </rPr>
      <t>*D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0"/>
      </rPr>
      <t>*Ts] / (Np*Ae)  =  (209*304*10)/36*81.4=0.24T</t>
    </r>
  </si>
  <si>
    <t>ΔB+Br＜Bs         0.24 + 0.055 = 0.295＜ 0.39            OK</t>
  </si>
  <si>
    <r>
      <t xml:space="preserve">        (1). 求初級線徑d</t>
    </r>
    <r>
      <rPr>
        <vertAlign val="subscript"/>
        <sz val="12"/>
        <rFont val="新細明體"/>
        <family val="1"/>
      </rPr>
      <t>wp</t>
    </r>
  </si>
  <si>
    <r>
      <t xml:space="preserve">        (2). 求NR繞組線徑dw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>.</t>
    </r>
  </si>
  <si>
    <r>
      <t xml:space="preserve">           N</t>
    </r>
    <r>
      <rPr>
        <vertAlign val="subscript"/>
        <sz val="12"/>
        <rFont val="新細明體"/>
        <family val="1"/>
      </rPr>
      <t xml:space="preserve">R </t>
    </r>
    <r>
      <rPr>
        <sz val="12"/>
        <rFont val="新細明體"/>
        <family val="0"/>
      </rPr>
      <t>= 36TS              L</t>
    </r>
    <r>
      <rPr>
        <vertAlign val="subscript"/>
        <sz val="12"/>
        <rFont val="新細明體"/>
        <family val="1"/>
      </rPr>
      <t xml:space="preserve"> </t>
    </r>
    <r>
      <rPr>
        <sz val="12"/>
        <rFont val="新細明體"/>
        <family val="0"/>
      </rPr>
      <t>= N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0"/>
      </rPr>
      <t>*A</t>
    </r>
    <r>
      <rPr>
        <vertAlign val="subscript"/>
        <sz val="12"/>
        <rFont val="新細明體"/>
        <family val="1"/>
      </rPr>
      <t>L</t>
    </r>
  </si>
  <si>
    <r>
      <t xml:space="preserve">           L = 36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0"/>
      </rPr>
      <t>*2520*0.75 = 2.4mH</t>
    </r>
  </si>
  <si>
    <r>
      <t xml:space="preserve">           A</t>
    </r>
    <r>
      <rPr>
        <vertAlign val="subscript"/>
        <sz val="12"/>
        <rFont val="新細明體"/>
        <family val="1"/>
      </rPr>
      <t xml:space="preserve">WN </t>
    </r>
    <r>
      <rPr>
        <sz val="12"/>
        <rFont val="新細明體"/>
        <family val="0"/>
      </rPr>
      <t>= 0.3 / 5 = 0.06mm</t>
    </r>
    <r>
      <rPr>
        <vertAlign val="superscript"/>
        <sz val="12"/>
        <rFont val="新細明體"/>
        <family val="1"/>
      </rPr>
      <t>2</t>
    </r>
  </si>
  <si>
    <r>
      <t xml:space="preserve">           dw</t>
    </r>
    <r>
      <rPr>
        <vertAlign val="subscript"/>
        <sz val="12"/>
        <rFont val="新細明體"/>
        <family val="1"/>
      </rPr>
      <t>N</t>
    </r>
    <r>
      <rPr>
        <sz val="12"/>
        <rFont val="新細明體"/>
        <family val="0"/>
      </rPr>
      <t>=√(4*0.06/3.14) = 0.276mm              Φ0.28mm</t>
    </r>
  </si>
  <si>
    <r>
      <t xml:space="preserve">        (3). 求繞組Ns</t>
    </r>
    <r>
      <rPr>
        <vertAlign val="subscript"/>
        <sz val="12"/>
        <rFont val="新細明體"/>
        <family val="1"/>
      </rPr>
      <t>5</t>
    </r>
    <r>
      <rPr>
        <sz val="12"/>
        <rFont val="新細明體"/>
        <family val="0"/>
      </rPr>
      <t>之線徑dws</t>
    </r>
    <r>
      <rPr>
        <vertAlign val="subscript"/>
        <sz val="12"/>
        <rFont val="新細明體"/>
        <family val="1"/>
      </rPr>
      <t>5</t>
    </r>
  </si>
  <si>
    <r>
      <t xml:space="preserve">            Aws</t>
    </r>
    <r>
      <rPr>
        <vertAlign val="subscript"/>
        <sz val="12"/>
        <rFont val="新細明體"/>
        <family val="1"/>
      </rPr>
      <t xml:space="preserve">5 </t>
    </r>
    <r>
      <rPr>
        <sz val="12"/>
        <rFont val="新細明體"/>
        <family val="0"/>
      </rPr>
      <t>= I / J</t>
    </r>
  </si>
  <si>
    <t xml:space="preserve">               因+3.3V 与5V為同一繞組, 功率限制為100W.故可近似求得Io=100/5=20A</t>
  </si>
  <si>
    <t xml:space="preserve">            Isrms=20*√0.34=11.7A</t>
  </si>
  <si>
    <r>
      <t xml:space="preserve">            Aws</t>
    </r>
    <r>
      <rPr>
        <vertAlign val="subscript"/>
        <sz val="12"/>
        <rFont val="新細明體"/>
        <family val="1"/>
      </rPr>
      <t>5</t>
    </r>
    <r>
      <rPr>
        <sz val="12"/>
        <rFont val="新細明體"/>
        <family val="0"/>
      </rPr>
      <t>= 11.7 / 5 = 2.34mm</t>
    </r>
    <r>
      <rPr>
        <vertAlign val="superscript"/>
        <sz val="12"/>
        <rFont val="新細明體"/>
        <family val="1"/>
      </rPr>
      <t>2</t>
    </r>
  </si>
  <si>
    <r>
      <t xml:space="preserve">               此導體截面積較大,不適合圓銅線繞制,采用銅片.查ERL28 BOBBIN幅寬22.3mm</t>
    </r>
    <r>
      <rPr>
        <sz val="12"/>
        <rFont val="Times New Roman"/>
        <family val="1"/>
      </rPr>
      <t>±</t>
    </r>
    <r>
      <rPr>
        <sz val="12"/>
        <rFont val="新細明體"/>
        <family val="0"/>
      </rPr>
      <t>0.3mm.考量</t>
    </r>
  </si>
  <si>
    <t xml:space="preserve">       扣除擋牆約4mm,則有22 - 4=18mm之可繞寬度,預留適當空間(1mm)  則:</t>
  </si>
  <si>
    <r>
      <t xml:space="preserve">           2.34mm</t>
    </r>
    <r>
      <rPr>
        <vertAlign val="superscript"/>
        <sz val="12"/>
        <rFont val="新細明體"/>
        <family val="1"/>
      </rPr>
      <t xml:space="preserve">2 </t>
    </r>
    <r>
      <rPr>
        <sz val="12"/>
        <rFont val="Times New Roman"/>
        <family val="1"/>
      </rPr>
      <t>÷</t>
    </r>
    <r>
      <rPr>
        <sz val="12"/>
        <rFont val="新細明體"/>
        <family val="0"/>
      </rPr>
      <t xml:space="preserve"> 17mm = 0.14mm</t>
    </r>
  </si>
  <si>
    <t xml:space="preserve">               選擇：　6mils*17mm之copper foil.</t>
  </si>
  <si>
    <r>
      <t xml:space="preserve">        (4). 求繞組Ns</t>
    </r>
    <r>
      <rPr>
        <vertAlign val="subscript"/>
        <sz val="12"/>
        <rFont val="新細明體"/>
        <family val="1"/>
      </rPr>
      <t>12</t>
    </r>
    <r>
      <rPr>
        <sz val="12"/>
        <rFont val="新細明體"/>
        <family val="0"/>
      </rPr>
      <t>之線徑dws</t>
    </r>
    <r>
      <rPr>
        <vertAlign val="subscript"/>
        <sz val="12"/>
        <rFont val="新細明體"/>
        <family val="1"/>
      </rPr>
      <t>12</t>
    </r>
  </si>
  <si>
    <r>
      <t xml:space="preserve">           I</t>
    </r>
    <r>
      <rPr>
        <vertAlign val="subscript"/>
        <sz val="12"/>
        <rFont val="新細明體"/>
        <family val="1"/>
      </rPr>
      <t xml:space="preserve">rms </t>
    </r>
    <r>
      <rPr>
        <sz val="12"/>
        <rFont val="新細明體"/>
        <family val="0"/>
      </rPr>
      <t>= Io*√D</t>
    </r>
    <r>
      <rPr>
        <vertAlign val="subscript"/>
        <sz val="12"/>
        <rFont val="新細明體"/>
        <family val="1"/>
      </rPr>
      <t xml:space="preserve">max </t>
    </r>
    <r>
      <rPr>
        <sz val="12"/>
        <rFont val="新細明體"/>
        <family val="0"/>
      </rPr>
      <t>= 4.2*√0.34 = 2.45A</t>
    </r>
  </si>
  <si>
    <r>
      <t xml:space="preserve">           Aws</t>
    </r>
    <r>
      <rPr>
        <vertAlign val="subscript"/>
        <sz val="12"/>
        <rFont val="新細明體"/>
        <family val="1"/>
      </rPr>
      <t xml:space="preserve">12 </t>
    </r>
    <r>
      <rPr>
        <sz val="12"/>
        <rFont val="新細明體"/>
        <family val="0"/>
      </rPr>
      <t xml:space="preserve">= 2.45 </t>
    </r>
    <r>
      <rPr>
        <sz val="12"/>
        <rFont val="Times New Roman"/>
        <family val="1"/>
      </rPr>
      <t>÷</t>
    </r>
    <r>
      <rPr>
        <sz val="12"/>
        <rFont val="新細明體"/>
        <family val="0"/>
      </rPr>
      <t xml:space="preserve"> 5 = 0.49mm</t>
    </r>
    <r>
      <rPr>
        <vertAlign val="superscript"/>
        <sz val="12"/>
        <rFont val="新細明體"/>
        <family val="1"/>
      </rPr>
      <t>2</t>
    </r>
  </si>
  <si>
    <r>
      <t xml:space="preserve">           dws</t>
    </r>
    <r>
      <rPr>
        <vertAlign val="subscript"/>
        <sz val="12"/>
        <rFont val="新細明體"/>
        <family val="1"/>
      </rPr>
      <t xml:space="preserve">12 </t>
    </r>
    <r>
      <rPr>
        <sz val="12"/>
        <rFont val="新細明體"/>
        <family val="0"/>
      </rPr>
      <t xml:space="preserve">= √(4*0.49 / 3.14) = 0.79mm                Φ0.80mm </t>
    </r>
  </si>
  <si>
    <t xml:space="preserve">               考量fs＝100KHZ . 頻率較高.估算趨膚效應時之電流穿透深度．</t>
  </si>
  <si>
    <r>
      <t xml:space="preserve">              則可調整　dws</t>
    </r>
    <r>
      <rPr>
        <vertAlign val="subscript"/>
        <sz val="12"/>
        <rFont val="新細明體"/>
        <family val="1"/>
      </rPr>
      <t xml:space="preserve">12 </t>
    </r>
    <r>
      <rPr>
        <sz val="12"/>
        <rFont val="新細明體"/>
        <family val="0"/>
      </rPr>
      <t>= 4*Φ0.4mm.</t>
    </r>
  </si>
  <si>
    <t>Step5  估算溫升,損耗.</t>
  </si>
  <si>
    <r>
      <t xml:space="preserve">        (1). 銅損Pcu   Pcu=I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0"/>
      </rPr>
      <t>R</t>
    </r>
  </si>
  <si>
    <r>
      <t xml:space="preserve">        Pcu = 2I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0"/>
      </rPr>
      <t>p</t>
    </r>
    <r>
      <rPr>
        <vertAlign val="subscript"/>
        <sz val="12"/>
        <rFont val="新細明體"/>
        <family val="1"/>
      </rPr>
      <t>rms</t>
    </r>
    <r>
      <rPr>
        <sz val="12"/>
        <rFont val="新細明體"/>
        <family val="0"/>
      </rPr>
      <t>*Np*l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*X</t>
    </r>
  </si>
  <si>
    <r>
      <t>式中. Ip</t>
    </r>
    <r>
      <rPr>
        <vertAlign val="subscript"/>
        <sz val="12"/>
        <rFont val="新細明體"/>
        <family val="1"/>
      </rPr>
      <t xml:space="preserve">rms </t>
    </r>
    <r>
      <rPr>
        <sz val="12"/>
        <rFont val="新細明體"/>
        <family val="0"/>
      </rPr>
      <t>原邊有效電流　(A)</t>
    </r>
  </si>
  <si>
    <t xml:space="preserve">          Np 初級匝數．</t>
  </si>
  <si>
    <r>
      <t>　   　l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 xml:space="preserve">  線圈平均匝長(cm)  ERL28 之l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=4.88</t>
    </r>
  </si>
  <si>
    <t xml:space="preserve">          X  100℃時之銅阻Ω/cm</t>
  </si>
  <si>
    <t>上式是以2倍原邊銅損為估算基準,求得之Pcu</t>
  </si>
  <si>
    <r>
      <t xml:space="preserve">        (2). 鐵芯損耗P</t>
    </r>
    <r>
      <rPr>
        <vertAlign val="subscript"/>
        <sz val="12"/>
        <rFont val="新細明體"/>
        <family val="1"/>
      </rPr>
      <t>fe</t>
    </r>
  </si>
  <si>
    <r>
      <t xml:space="preserve">           P</t>
    </r>
    <r>
      <rPr>
        <vertAlign val="subscript"/>
        <sz val="12"/>
        <rFont val="新細明體"/>
        <family val="1"/>
      </rPr>
      <t>fe</t>
    </r>
    <r>
      <rPr>
        <sz val="12"/>
        <rFont val="新細明體"/>
        <family val="0"/>
      </rPr>
      <t>=P</t>
    </r>
    <r>
      <rPr>
        <vertAlign val="subscript"/>
        <sz val="12"/>
        <rFont val="新細明體"/>
        <family val="1"/>
      </rPr>
      <t>V</t>
    </r>
    <r>
      <rPr>
        <sz val="12"/>
        <rFont val="新細明體"/>
        <family val="0"/>
      </rPr>
      <t>*P</t>
    </r>
    <r>
      <rPr>
        <vertAlign val="subscript"/>
        <sz val="12"/>
        <rFont val="新細明體"/>
        <family val="1"/>
      </rPr>
      <t>e</t>
    </r>
    <r>
      <rPr>
        <sz val="12"/>
        <rFont val="新細明體"/>
        <family val="0"/>
      </rPr>
      <t xml:space="preserve">             P</t>
    </r>
    <r>
      <rPr>
        <vertAlign val="subscript"/>
        <sz val="12"/>
        <rFont val="新細明體"/>
        <family val="1"/>
      </rPr>
      <t>V:</t>
    </r>
    <r>
      <rPr>
        <sz val="12"/>
        <rFont val="新細明體"/>
        <family val="0"/>
      </rPr>
      <t>單位體積損耗W/cm</t>
    </r>
    <r>
      <rPr>
        <vertAlign val="superscript"/>
        <sz val="12"/>
        <rFont val="新細明體"/>
        <family val="1"/>
      </rPr>
      <t xml:space="preserve">3      </t>
    </r>
    <r>
      <rPr>
        <sz val="12"/>
        <rFont val="新細明體"/>
        <family val="0"/>
      </rPr>
      <t xml:space="preserve"> Ve: core體積cm</t>
    </r>
    <r>
      <rPr>
        <vertAlign val="superscript"/>
        <sz val="12"/>
        <rFont val="新細明體"/>
        <family val="1"/>
      </rPr>
      <t>3</t>
    </r>
  </si>
  <si>
    <t xml:space="preserve">        (4). 溫升Δt</t>
  </si>
  <si>
    <t>Step6  結構設計</t>
  </si>
  <si>
    <t>2.0 / 4.0</t>
  </si>
  <si>
    <t>0 / 4.0</t>
  </si>
  <si>
    <t>NS12</t>
  </si>
  <si>
    <t>4*Φ0.4</t>
  </si>
  <si>
    <r>
      <t xml:space="preserve">        </t>
    </r>
    <r>
      <rPr>
        <i/>
        <sz val="12"/>
        <rFont val="新細明體"/>
        <family val="1"/>
      </rPr>
      <t>Δ</t>
    </r>
    <r>
      <rPr>
        <sz val="12"/>
        <rFont val="新細明體"/>
        <family val="0"/>
      </rPr>
      <t>＝66.1/√f=66.1</t>
    </r>
    <r>
      <rPr>
        <sz val="12"/>
        <rFont val="Times New Roman"/>
        <family val="1"/>
      </rPr>
      <t>÷</t>
    </r>
    <r>
      <rPr>
        <sz val="12"/>
        <rFont val="新細明體"/>
        <family val="0"/>
      </rPr>
      <t>√100000=0.209mm</t>
    </r>
  </si>
  <si>
    <r>
      <t xml:space="preserve">              此為20℃之穿透深度　　100℃約為</t>
    </r>
    <r>
      <rPr>
        <i/>
        <sz val="12"/>
        <rFont val="新細明體"/>
        <family val="1"/>
      </rPr>
      <t>Δ</t>
    </r>
    <r>
      <rPr>
        <sz val="12"/>
        <rFont val="新細明體"/>
        <family val="0"/>
      </rPr>
      <t>＝0.25mm</t>
    </r>
  </si>
  <si>
    <r>
      <t>時　P</t>
    </r>
    <r>
      <rPr>
        <vertAlign val="subscript"/>
        <sz val="12"/>
        <rFont val="新細明體"/>
        <family val="1"/>
      </rPr>
      <t>V</t>
    </r>
    <r>
      <rPr>
        <sz val="12"/>
        <rFont val="新細明體"/>
        <family val="0"/>
      </rPr>
      <t>≒0.41W/cm,  則 P</t>
    </r>
    <r>
      <rPr>
        <vertAlign val="subscript"/>
        <sz val="12"/>
        <rFont val="新細明體"/>
        <family val="1"/>
      </rPr>
      <t>fe</t>
    </r>
    <r>
      <rPr>
        <sz val="12"/>
        <rFont val="新細明體"/>
        <family val="0"/>
      </rPr>
      <t xml:space="preserve"> = P</t>
    </r>
    <r>
      <rPr>
        <vertAlign val="subscript"/>
        <sz val="12"/>
        <rFont val="新細明體"/>
        <family val="1"/>
      </rPr>
      <t>v</t>
    </r>
    <r>
      <rPr>
        <sz val="12"/>
        <rFont val="新細明體"/>
        <family val="0"/>
      </rPr>
      <t xml:space="preserve"> *V</t>
    </r>
    <r>
      <rPr>
        <vertAlign val="subscript"/>
        <sz val="12"/>
        <rFont val="新細明體"/>
        <family val="1"/>
      </rPr>
      <t>e</t>
    </r>
    <r>
      <rPr>
        <sz val="12"/>
        <rFont val="新細明體"/>
        <family val="0"/>
      </rPr>
      <t xml:space="preserve"> = 0.41*6.143 = 2.52 W</t>
    </r>
  </si>
  <si>
    <r>
      <t xml:space="preserve">               P</t>
    </r>
    <r>
      <rPr>
        <vertAlign val="subscript"/>
        <sz val="12"/>
        <rFont val="新細明體"/>
        <family val="1"/>
      </rPr>
      <t>V</t>
    </r>
    <r>
      <rPr>
        <sz val="12"/>
        <rFont val="新細明體"/>
        <family val="0"/>
      </rPr>
      <t xml:space="preserve">可從供應商之DATA BOOK查得,查TDK  DATA BOOK可知當ΔB=0.24T  fs=100KHZ  </t>
    </r>
  </si>
  <si>
    <t>*</t>
  </si>
  <si>
    <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作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原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理</t>
    </r>
  </si>
  <si>
    <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計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方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法</t>
    </r>
  </si>
  <si>
    <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計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實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例</t>
    </r>
  </si>
  <si>
    <r>
      <t>小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結</t>
    </r>
  </si>
  <si>
    <r>
      <t>概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述</t>
    </r>
  </si>
  <si>
    <t xml:space="preserve"> 作為一個合格的變壓器設計者,應具備理論与實踐相融匯之實作能力.</t>
  </si>
  <si>
    <r>
      <t>實際設計之變壓器效率通常不應低於</t>
    </r>
    <r>
      <rPr>
        <sz val="12"/>
        <rFont val="Times New Roman"/>
        <family val="1"/>
      </rPr>
      <t>90%,</t>
    </r>
    <r>
      <rPr>
        <sz val="12"/>
        <rFont val="新細明體"/>
        <family val="0"/>
      </rPr>
      <t>必須大於轉換器總效率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溫升應盡可能低</t>
    </r>
  </si>
  <si>
    <r>
      <t>最優化之設計應符合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最小的體積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最低的溫升與成本</t>
    </r>
  </si>
  <si>
    <t>CORE參數對照表</t>
  </si>
  <si>
    <t>TYPE</t>
  </si>
  <si>
    <t>MATERIAL</t>
  </si>
  <si>
    <t>Dimensions (mm)</t>
  </si>
  <si>
    <t xml:space="preserve">Ap      </t>
  </si>
  <si>
    <t xml:space="preserve">Ae  </t>
  </si>
  <si>
    <t xml:space="preserve">Aw  </t>
  </si>
  <si>
    <r>
      <t>A</t>
    </r>
    <r>
      <rPr>
        <b/>
        <vertAlign val="subscript"/>
        <sz val="8"/>
        <rFont val="新細明體"/>
        <family val="1"/>
      </rPr>
      <t>L</t>
    </r>
    <r>
      <rPr>
        <b/>
        <sz val="8"/>
        <rFont val="新細明體"/>
        <family val="1"/>
      </rPr>
      <t xml:space="preserve"> </t>
    </r>
  </si>
  <si>
    <t xml:space="preserve">Le  </t>
  </si>
  <si>
    <t xml:space="preserve">Ve     </t>
  </si>
  <si>
    <t xml:space="preserve">Wt        </t>
  </si>
  <si>
    <r>
      <t xml:space="preserve"> P</t>
    </r>
    <r>
      <rPr>
        <b/>
        <vertAlign val="subscript"/>
        <sz val="6"/>
        <rFont val="新細明體"/>
        <family val="1"/>
      </rPr>
      <t>CL</t>
    </r>
    <r>
      <rPr>
        <b/>
        <sz val="6"/>
        <rFont val="新細明體"/>
        <family val="1"/>
      </rPr>
      <t xml:space="preserve"> 100kHz 200mT</t>
    </r>
  </si>
  <si>
    <t>Pt  (100kHz)</t>
  </si>
  <si>
    <t>可配合BOBBIN</t>
  </si>
  <si>
    <t>A * B * C</t>
  </si>
  <si>
    <r>
      <t>( cm</t>
    </r>
    <r>
      <rPr>
        <b/>
        <vertAlign val="superscript"/>
        <sz val="8"/>
        <rFont val="新細明體"/>
        <family val="1"/>
      </rPr>
      <t xml:space="preserve">4 </t>
    </r>
    <r>
      <rPr>
        <b/>
        <sz val="8"/>
        <rFont val="新細明體"/>
        <family val="1"/>
      </rPr>
      <t>)</t>
    </r>
  </si>
  <si>
    <r>
      <t xml:space="preserve"> ( mm</t>
    </r>
    <r>
      <rPr>
        <b/>
        <vertAlign val="superscript"/>
        <sz val="8"/>
        <rFont val="新細明體"/>
        <family val="1"/>
      </rPr>
      <t>2</t>
    </r>
    <r>
      <rPr>
        <b/>
        <sz val="8"/>
        <rFont val="新細明體"/>
        <family val="1"/>
      </rPr>
      <t xml:space="preserve"> )</t>
    </r>
  </si>
  <si>
    <r>
      <t>( mm</t>
    </r>
    <r>
      <rPr>
        <b/>
        <vertAlign val="superscript"/>
        <sz val="8"/>
        <rFont val="新細明體"/>
        <family val="1"/>
      </rPr>
      <t>2</t>
    </r>
    <r>
      <rPr>
        <b/>
        <sz val="8"/>
        <rFont val="新細明體"/>
        <family val="1"/>
      </rPr>
      <t xml:space="preserve"> )</t>
    </r>
  </si>
  <si>
    <r>
      <t>( nH/N</t>
    </r>
    <r>
      <rPr>
        <b/>
        <vertAlign val="superscript"/>
        <sz val="8"/>
        <rFont val="新細明體"/>
        <family val="1"/>
      </rPr>
      <t>2</t>
    </r>
    <r>
      <rPr>
        <b/>
        <sz val="8"/>
        <rFont val="新細明體"/>
        <family val="1"/>
      </rPr>
      <t xml:space="preserve"> )</t>
    </r>
  </si>
  <si>
    <t xml:space="preserve"> ( mm )</t>
  </si>
  <si>
    <r>
      <t xml:space="preserve"> ( mm</t>
    </r>
    <r>
      <rPr>
        <b/>
        <vertAlign val="superscript"/>
        <sz val="8"/>
        <rFont val="新細明體"/>
        <family val="1"/>
      </rPr>
      <t>3</t>
    </r>
    <r>
      <rPr>
        <b/>
        <sz val="8"/>
        <rFont val="新細明體"/>
        <family val="1"/>
      </rPr>
      <t xml:space="preserve"> )</t>
    </r>
  </si>
  <si>
    <t xml:space="preserve"> ( g )</t>
  </si>
  <si>
    <t xml:space="preserve"> @ 100℃ (W)</t>
  </si>
  <si>
    <t>( Watts )</t>
  </si>
  <si>
    <t>幅寬</t>
  </si>
  <si>
    <t>PIN</t>
  </si>
  <si>
    <t>形狀</t>
  </si>
  <si>
    <t>TYPE  EC  CORE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</si>
  <si>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</si>
  <si>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</si>
  <si>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</si>
  <si>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</si>
  <si>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</si>
  <si>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</si>
  <si>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</si>
  <si>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</si>
  <si>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</si>
  <si>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</si>
  <si>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</si>
  <si>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TYPE  ED  CORE</t>
  </si>
  <si>
    <t>ED28</t>
  </si>
  <si>
    <t>TP4</t>
  </si>
  <si>
    <t>28*10.4*12.1</t>
  </si>
  <si>
    <t>ED28(TDG)</t>
  </si>
  <si>
    <t>28.4*9.8*30</t>
  </si>
  <si>
    <t>V</t>
  </si>
  <si>
    <t>ED29</t>
  </si>
  <si>
    <t>29.8*14.8*11.6</t>
  </si>
  <si>
    <t>TYPE  EE  CORE</t>
  </si>
  <si>
    <t>EE05</t>
  </si>
  <si>
    <t>PC40</t>
  </si>
  <si>
    <t>5.25*2.65*1.95</t>
  </si>
  <si>
    <t>6-8</t>
  </si>
  <si>
    <t>EE6.3</t>
  </si>
  <si>
    <t>6.1*2.85*7.95</t>
  </si>
  <si>
    <t>EE8</t>
  </si>
  <si>
    <t>8.3*4.0*3.6</t>
  </si>
  <si>
    <t>EE10/11</t>
  </si>
  <si>
    <t>10.2*5.5*4.75</t>
  </si>
  <si>
    <t>EE13</t>
  </si>
  <si>
    <t>13.0*6.0*6.15</t>
  </si>
  <si>
    <t>EE16</t>
  </si>
  <si>
    <t>16*7.2*4.8</t>
  </si>
  <si>
    <t>6-10</t>
  </si>
  <si>
    <t>V H</t>
  </si>
  <si>
    <t>EE19</t>
  </si>
  <si>
    <t>19.1*7.95*5.0</t>
  </si>
  <si>
    <t>EE19/16</t>
  </si>
  <si>
    <t>19.29*8.1*4.75</t>
  </si>
  <si>
    <t>EE20/20/5</t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</si>
  <si>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</si>
  <si>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</si>
  <si>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</si>
  <si>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</si>
  <si>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</si>
  <si>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</si>
  <si>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</si>
  <si>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</si>
  <si>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</si>
  <si>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</si>
  <si>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</si>
  <si>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</si>
  <si>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</si>
  <si>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10-12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</si>
  <si>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</si>
  <si>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</si>
  <si>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</si>
  <si>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</si>
  <si>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</si>
  <si>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</si>
  <si>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</si>
  <si>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</si>
  <si>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</si>
  <si>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</si>
  <si>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</si>
  <si>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</si>
  <si>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</si>
  <si>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</si>
  <si>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</si>
  <si>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</si>
  <si>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</si>
  <si>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</si>
  <si>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</si>
  <si>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</si>
  <si>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</si>
  <si>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</si>
  <si>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</si>
  <si>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</si>
  <si>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</si>
  <si>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</si>
  <si>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</si>
  <si>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</si>
  <si>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</si>
  <si>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</si>
  <si>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TYPE  EF  CORE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</si>
  <si>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</si>
  <si>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</si>
  <si>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</si>
  <si>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</si>
  <si>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</si>
  <si>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</si>
  <si>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</si>
  <si>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</si>
  <si>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</si>
  <si>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</si>
  <si>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TYPE  EFD  CORE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</si>
  <si>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</si>
  <si>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</si>
  <si>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</si>
  <si>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</si>
  <si>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</si>
  <si>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</si>
  <si>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</si>
  <si>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</si>
  <si>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</si>
  <si>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</si>
  <si>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</si>
  <si>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</si>
  <si>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</si>
  <si>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</si>
  <si>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TYPE  EI  CORE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</si>
  <si>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</si>
  <si>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</si>
  <si>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</si>
  <si>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</si>
  <si>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</si>
  <si>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</si>
  <si>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</si>
  <si>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</si>
  <si>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</si>
  <si>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</si>
  <si>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</si>
  <si>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</si>
  <si>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</si>
  <si>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</si>
  <si>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</si>
  <si>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</si>
  <si>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</si>
  <si>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</si>
  <si>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</si>
  <si>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12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</si>
  <si>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</si>
  <si>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</si>
  <si>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</si>
  <si>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</si>
  <si>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</si>
  <si>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</si>
  <si>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</si>
  <si>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</si>
  <si>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</si>
  <si>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</si>
  <si>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</si>
  <si>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</si>
  <si>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</si>
  <si>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TYPE  EP  CORE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</si>
  <si>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</si>
  <si>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</si>
  <si>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</si>
  <si>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</si>
  <si>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</si>
  <si>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</si>
  <si>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</si>
  <si>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</si>
  <si>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</si>
  <si>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</si>
  <si>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TYPE  EPC  CORE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</si>
  <si>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</si>
  <si>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</si>
  <si>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</si>
  <si>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</si>
  <si>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</si>
  <si>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</si>
  <si>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</si>
  <si>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</si>
  <si>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</si>
  <si>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EPC25</t>
  </si>
  <si>
    <t>25.1*12.5*8</t>
  </si>
  <si>
    <t>EPC25B</t>
  </si>
  <si>
    <t>25.1*11.43*6.5</t>
  </si>
  <si>
    <t>EPC27</t>
  </si>
  <si>
    <t>27.1*16*8</t>
  </si>
  <si>
    <t>EPC30</t>
  </si>
  <si>
    <t>30.1*17.5*8</t>
  </si>
  <si>
    <t>TYPE  ER  CORE</t>
  </si>
  <si>
    <t xml:space="preserve">ER9.35  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</si>
  <si>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</si>
  <si>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</si>
  <si>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</si>
  <si>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</si>
  <si>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</si>
  <si>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</si>
  <si>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</si>
  <si>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</si>
  <si>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TP4</t>
  </si>
  <si>
    <t>19.2*16*5.6</t>
  </si>
  <si>
    <t xml:space="preserve">ER25.5  </t>
  </si>
  <si>
    <t>PC40</t>
  </si>
  <si>
    <t>25.5*9.3*7.5</t>
  </si>
  <si>
    <t xml:space="preserve">ER25/51 </t>
  </si>
  <si>
    <t>25.4*25.4*18</t>
  </si>
  <si>
    <t xml:space="preserve">ER28/28 </t>
  </si>
  <si>
    <t>28.55*14*11.4</t>
  </si>
  <si>
    <t>16.1/16.7</t>
  </si>
  <si>
    <t>10--12</t>
  </si>
  <si>
    <t>H  V</t>
  </si>
  <si>
    <t xml:space="preserve">ER28/34 </t>
  </si>
  <si>
    <t>28.55*16.9*11.4</t>
  </si>
  <si>
    <t>21.8/22.4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</si>
  <si>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</si>
  <si>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</si>
  <si>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</si>
  <si>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</si>
  <si>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</si>
  <si>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</si>
  <si>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</si>
  <si>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</si>
  <si>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</si>
  <si>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</si>
  <si>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</si>
  <si>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</si>
  <si>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</si>
  <si>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</si>
  <si>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</si>
  <si>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</si>
  <si>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</si>
  <si>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</si>
  <si>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</si>
  <si>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</si>
  <si>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</si>
  <si>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</si>
  <si>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</si>
  <si>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</si>
  <si>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</si>
  <si>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TYPE  ETD  CORE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</si>
  <si>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</si>
  <si>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</si>
  <si>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</si>
  <si>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</si>
  <si>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</si>
  <si>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</si>
  <si>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</si>
  <si>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</si>
  <si>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</si>
  <si>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</si>
  <si>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</si>
  <si>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</si>
  <si>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</si>
  <si>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</si>
  <si>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</si>
  <si>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N27</t>
  </si>
  <si>
    <t>54.5*27.8*19.3</t>
  </si>
  <si>
    <t>ETD59</t>
  </si>
  <si>
    <t>59.8*31.2*22.1</t>
  </si>
  <si>
    <t>TYPE  LP  CORE</t>
  </si>
  <si>
    <t>LP22/13</t>
  </si>
  <si>
    <t>25*11.2*12.9</t>
  </si>
  <si>
    <t>LP23/8</t>
  </si>
  <si>
    <t>16.5*11.7*8.7</t>
  </si>
  <si>
    <t>LP32/13</t>
  </si>
  <si>
    <t>25*15.9*12.9</t>
  </si>
  <si>
    <t>TYPE  RM  CORE</t>
  </si>
  <si>
    <t>RM4</t>
  </si>
  <si>
    <t>10.8*5.2*4.45</t>
  </si>
  <si>
    <t>4-6</t>
  </si>
  <si>
    <t>RM5</t>
  </si>
  <si>
    <t>14.3*5.2*6.6</t>
  </si>
  <si>
    <t>RM6</t>
  </si>
  <si>
    <t>17.6*6.2*8</t>
  </si>
  <si>
    <t>RM8</t>
  </si>
  <si>
    <t>22.75*8.2*10.8</t>
  </si>
  <si>
    <t>8-12</t>
  </si>
  <si>
    <t>RM10</t>
  </si>
  <si>
    <t>27.85*9.3*13.25</t>
  </si>
  <si>
    <t>RM12</t>
  </si>
  <si>
    <t>36.75*11.7*16</t>
  </si>
  <si>
    <t>11-12</t>
  </si>
  <si>
    <t>RM14</t>
  </si>
  <si>
    <t>41.6*14.4*18.7</t>
  </si>
  <si>
    <t>TYPE  PTS  CORE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</si>
  <si>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</si>
  <si>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</si>
  <si>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</si>
  <si>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</si>
  <si>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</si>
  <si>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</si>
  <si>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</si>
  <si>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</si>
  <si>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</si>
  <si>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</si>
  <si>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</si>
  <si>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</si>
  <si>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</si>
  <si>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</si>
  <si>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TYPE  PQ  CORE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</si>
  <si>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</si>
  <si>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</si>
  <si>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</si>
  <si>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</si>
  <si>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</si>
  <si>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</si>
  <si>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</si>
  <si>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</si>
  <si>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</si>
  <si>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</si>
  <si>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</si>
  <si>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</si>
  <si>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</si>
  <si>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</si>
  <si>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</si>
  <si>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</si>
  <si>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</si>
  <si>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</si>
  <si>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TYPE  UU  CORE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</si>
  <si>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</si>
  <si>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</si>
  <si>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</si>
  <si>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</si>
  <si>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</si>
  <si>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</si>
  <si>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</si>
  <si>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</si>
  <si>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</si>
  <si>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</si>
  <si>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</si>
  <si>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</si>
  <si>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</si>
  <si>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</si>
  <si>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</si>
  <si>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</si>
  <si>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</si>
  <si>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</si>
  <si>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</si>
  <si>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</si>
  <si>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</si>
  <si>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</si>
  <si>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</si>
  <si>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</si>
  <si>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</si>
  <si>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r>
      <t>公制漆包線規格表</t>
    </r>
    <r>
      <rPr>
        <b/>
        <sz val="12"/>
        <color indexed="12"/>
        <rFont val="Times New Roman"/>
        <family val="1"/>
      </rPr>
      <t xml:space="preserve"> (JIS  0</t>
    </r>
    <r>
      <rPr>
        <b/>
        <sz val="12"/>
        <color indexed="12"/>
        <rFont val="新細明體"/>
        <family val="1"/>
      </rPr>
      <t>、</t>
    </r>
    <r>
      <rPr>
        <b/>
        <sz val="12"/>
        <color indexed="12"/>
        <rFont val="Times New Roman"/>
        <family val="1"/>
      </rPr>
      <t>1</t>
    </r>
    <r>
      <rPr>
        <b/>
        <sz val="12"/>
        <color indexed="12"/>
        <rFont val="新細明體"/>
        <family val="1"/>
      </rPr>
      <t>、</t>
    </r>
    <r>
      <rPr>
        <b/>
        <sz val="12"/>
        <color indexed="12"/>
        <rFont val="Times New Roman"/>
        <family val="1"/>
      </rPr>
      <t>2</t>
    </r>
    <r>
      <rPr>
        <b/>
        <sz val="12"/>
        <color indexed="12"/>
        <rFont val="新細明體"/>
        <family val="1"/>
      </rPr>
      <t>、</t>
    </r>
    <r>
      <rPr>
        <b/>
        <sz val="12"/>
        <color indexed="12"/>
        <rFont val="Times New Roman"/>
        <family val="1"/>
      </rPr>
      <t>3)</t>
    </r>
  </si>
  <si>
    <t>導體</t>
  </si>
  <si>
    <t>導線</t>
  </si>
  <si>
    <r>
      <t>0</t>
    </r>
    <r>
      <rPr>
        <b/>
        <sz val="9"/>
        <rFont val="新細明體"/>
        <family val="1"/>
      </rPr>
      <t>種</t>
    </r>
  </si>
  <si>
    <r>
      <t>1</t>
    </r>
    <r>
      <rPr>
        <b/>
        <sz val="9"/>
        <rFont val="新細明體"/>
        <family val="1"/>
      </rPr>
      <t>種</t>
    </r>
  </si>
  <si>
    <t>最大</t>
  </si>
  <si>
    <r>
      <t>2</t>
    </r>
    <r>
      <rPr>
        <b/>
        <sz val="9"/>
        <rFont val="新細明體"/>
        <family val="1"/>
      </rPr>
      <t>種</t>
    </r>
  </si>
  <si>
    <r>
      <t>3</t>
    </r>
    <r>
      <rPr>
        <b/>
        <sz val="9"/>
        <rFont val="新細明體"/>
        <family val="1"/>
      </rPr>
      <t>種</t>
    </r>
  </si>
  <si>
    <r>
      <t>重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量</t>
    </r>
  </si>
  <si>
    <t>直徑</t>
  </si>
  <si>
    <t>截面積</t>
  </si>
  <si>
    <t>最小</t>
  </si>
  <si>
    <t>導体電阻</t>
  </si>
  <si>
    <t>完成外徑</t>
  </si>
  <si>
    <t>皮膜厚</t>
  </si>
  <si>
    <r>
      <t>Ω</t>
    </r>
    <r>
      <rPr>
        <b/>
        <sz val="9"/>
        <rFont val="Times New Roman"/>
        <family val="1"/>
      </rPr>
      <t>/ km</t>
    </r>
  </si>
  <si>
    <t>kg / km</t>
  </si>
  <si>
    <t>(mm)</t>
  </si>
  <si>
    <r>
      <t>(mm</t>
    </r>
    <r>
      <rPr>
        <b/>
        <vertAlign val="superscript"/>
        <sz val="9"/>
        <rFont val="Times New Roman"/>
        <family val="1"/>
      </rPr>
      <t xml:space="preserve">2 </t>
    </r>
    <r>
      <rPr>
        <b/>
        <sz val="9"/>
        <rFont val="Times New Roman"/>
        <family val="1"/>
      </rPr>
      <t>)</t>
    </r>
  </si>
  <si>
    <r>
      <t>(  20</t>
    </r>
    <r>
      <rPr>
        <b/>
        <sz val="9"/>
        <rFont val="細明體"/>
        <family val="3"/>
      </rPr>
      <t xml:space="preserve">℃ </t>
    </r>
    <r>
      <rPr>
        <b/>
        <sz val="9"/>
        <rFont val="Times New Roman"/>
        <family val="1"/>
      </rPr>
      <t>)</t>
    </r>
  </si>
  <si>
    <t>.0.278</t>
  </si>
  <si>
    <t xml:space="preserve"> </t>
  </si>
  <si>
    <r>
      <t>Δ</t>
    </r>
    <r>
      <rPr>
        <sz val="12"/>
        <rFont val="Times New Roman"/>
        <family val="1"/>
      </rPr>
      <t>B</t>
    </r>
    <r>
      <rPr>
        <sz val="12"/>
        <rFont val="新細明體"/>
        <family val="0"/>
      </rPr>
      <t>之取值對</t>
    </r>
    <r>
      <rPr>
        <sz val="12"/>
        <rFont val="Times New Roman"/>
        <family val="1"/>
      </rPr>
      <t>CORE</t>
    </r>
    <r>
      <rPr>
        <sz val="12"/>
        <rFont val="新細明體"/>
        <family val="0"/>
      </rPr>
      <t>之體積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耗損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工作穩定性都有直接影響</t>
    </r>
  </si>
  <si>
    <r>
      <t>積減小R</t>
    </r>
    <r>
      <rPr>
        <vertAlign val="subscript"/>
        <sz val="12"/>
        <rFont val="新細明體"/>
        <family val="1"/>
      </rPr>
      <t>DC</t>
    </r>
    <r>
      <rPr>
        <sz val="12"/>
        <rFont val="新細明體"/>
        <family val="0"/>
      </rPr>
      <t>即可降低損耗.線圈的高頻損耗因涉及渦流損耗.趨膚效應,鄰近效應等問題很難精確確定.</t>
    </r>
  </si>
  <si>
    <r>
      <t xml:space="preserve">             b. 鐵損P</t>
    </r>
    <r>
      <rPr>
        <vertAlign val="subscript"/>
        <sz val="12"/>
        <rFont val="新細明體"/>
        <family val="1"/>
      </rPr>
      <t>Fe</t>
    </r>
    <r>
      <rPr>
        <sz val="12"/>
        <rFont val="新細明體"/>
        <family val="0"/>
      </rPr>
      <t xml:space="preserve"> 又包括磁滯損和渦流損.磁滯損正比于頻率和磁感應擺幅</t>
    </r>
    <r>
      <rPr>
        <sz val="11"/>
        <rFont val="新細明體"/>
        <family val="1"/>
      </rPr>
      <t>△</t>
    </r>
    <r>
      <rPr>
        <sz val="12"/>
        <rFont val="新細明體"/>
        <family val="0"/>
      </rPr>
      <t>B.渦流損與每匝伏特數</t>
    </r>
  </si>
  <si>
    <r>
      <t>和占空度D有關,而与頻率無關.V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 xml:space="preserve">=Np </t>
    </r>
    <r>
      <rPr>
        <i/>
        <sz val="12"/>
        <rFont val="新細明體"/>
        <family val="1"/>
      </rPr>
      <t>d</t>
    </r>
    <r>
      <rPr>
        <sz val="12"/>
        <rFont val="新細明體"/>
        <family val="0"/>
      </rPr>
      <t>Φ /</t>
    </r>
    <r>
      <rPr>
        <i/>
        <sz val="12"/>
        <rFont val="新細明體"/>
        <family val="1"/>
      </rPr>
      <t xml:space="preserve"> d</t>
    </r>
    <r>
      <rPr>
        <sz val="12"/>
        <rFont val="新細明體"/>
        <family val="0"/>
      </rPr>
      <t>t 即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/Np=</t>
    </r>
    <r>
      <rPr>
        <i/>
        <sz val="12"/>
        <rFont val="新細明體"/>
        <family val="1"/>
      </rPr>
      <t>d</t>
    </r>
    <r>
      <rPr>
        <sz val="12"/>
        <rFont val="新細明體"/>
        <family val="0"/>
      </rPr>
      <t>Φ/</t>
    </r>
    <r>
      <rPr>
        <i/>
        <sz val="12"/>
        <rFont val="新細明體"/>
        <family val="1"/>
      </rPr>
      <t>d</t>
    </r>
    <r>
      <rPr>
        <sz val="12"/>
        <rFont val="新細明體"/>
        <family val="0"/>
      </rPr>
      <t>t .可見渦流損耗与磁通變化率成正比.</t>
    </r>
  </si>
  <si>
    <t xml:space="preserve">               Ku:  銅窗占用系數. 取0.2.</t>
  </si>
  <si>
    <t>方法一</t>
  </si>
  <si>
    <t>方法二</t>
  </si>
  <si>
    <t>原機種實際狀況</t>
  </si>
  <si>
    <t>NR</t>
  </si>
  <si>
    <t>#1</t>
  </si>
  <si>
    <t>2.0/4.0</t>
  </si>
  <si>
    <t>1~2</t>
  </si>
  <si>
    <t>Φ0.28</t>
  </si>
  <si>
    <t>36TS</t>
  </si>
  <si>
    <t>1L</t>
  </si>
  <si>
    <t>NP</t>
  </si>
  <si>
    <t>4~5</t>
  </si>
  <si>
    <t>Φ0.4</t>
  </si>
  <si>
    <t>0/4.0</t>
  </si>
  <si>
    <t>S~1</t>
  </si>
  <si>
    <t>2mils*17</t>
  </si>
  <si>
    <t>1TS</t>
  </si>
  <si>
    <t>3L</t>
  </si>
  <si>
    <t>NS5</t>
  </si>
  <si>
    <t>6~7.8</t>
  </si>
  <si>
    <t>6mils*17</t>
  </si>
  <si>
    <t>3TS</t>
  </si>
  <si>
    <t>N12</t>
  </si>
  <si>
    <t>10~9</t>
  </si>
  <si>
    <t>Φ0.4*4</t>
  </si>
  <si>
    <t>4TS</t>
  </si>
  <si>
    <t>SHI</t>
  </si>
  <si>
    <t>C25094-0001I     ERL28  PC40      L=2.4mH  MIN  @ 20KHZ  1.0V</t>
  </si>
  <si>
    <t>2.5/5.0</t>
  </si>
  <si>
    <t>Φ0.55</t>
  </si>
  <si>
    <t>0/2.5</t>
  </si>
  <si>
    <r>
      <t>N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>5</t>
    </r>
  </si>
  <si>
    <t>4mils*17</t>
  </si>
  <si>
    <t>Ns12</t>
  </si>
  <si>
    <t>Φ0.45*6</t>
  </si>
  <si>
    <t>2L</t>
  </si>
  <si>
    <t>第五節.  小結.</t>
  </si>
  <si>
    <t xml:space="preserve"> </t>
  </si>
  <si>
    <r>
      <t xml:space="preserve">        (6).確定N</t>
    </r>
    <r>
      <rPr>
        <vertAlign val="subscript"/>
        <sz val="12"/>
        <rFont val="新細明體"/>
        <family val="1"/>
      </rPr>
      <t>R</t>
    </r>
  </si>
  <si>
    <t>#2</t>
  </si>
  <si>
    <t>#3</t>
  </si>
  <si>
    <t>#4</t>
  </si>
  <si>
    <t>#5</t>
  </si>
  <si>
    <t>#6</t>
  </si>
  <si>
    <t>#7</t>
  </si>
  <si>
    <t>2mils*18</t>
  </si>
  <si>
    <t xml:space="preserve"> +5V-15A</t>
  </si>
  <si>
    <t>100W  MAX  TOALT  155W</t>
  </si>
  <si>
    <t xml:space="preserve"> +3.3V-12A</t>
  </si>
  <si>
    <t xml:space="preserve"> +12V-4.2A</t>
  </si>
  <si>
    <r>
      <t>式中       A</t>
    </r>
    <r>
      <rPr>
        <vertAlign val="subscript"/>
        <sz val="12"/>
        <rFont val="新細明體"/>
        <family val="1"/>
      </rPr>
      <t>W</t>
    </r>
    <r>
      <rPr>
        <sz val="12"/>
        <rFont val="新細明體"/>
        <family val="0"/>
      </rPr>
      <t>:  core之銅窗面積. ( cm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0"/>
      </rPr>
      <t>)</t>
    </r>
  </si>
  <si>
    <r>
      <t xml:space="preserve">               Ae:   core有效截面積 . ( cm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0"/>
      </rPr>
      <t>)</t>
    </r>
  </si>
  <si>
    <r>
      <t>P</t>
    </r>
    <r>
      <rPr>
        <vertAlign val="subscript"/>
        <sz val="12"/>
        <rFont val="新細明體"/>
        <family val="1"/>
      </rPr>
      <t>cv</t>
    </r>
    <r>
      <rPr>
        <sz val="12"/>
        <rFont val="新細明體"/>
        <family val="0"/>
      </rPr>
      <t>: 410 kw/m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0"/>
      </rPr>
      <t xml:space="preserve">      @ 100KHZ  正弦波</t>
    </r>
  </si>
  <si>
    <r>
      <t xml:space="preserve">                    AP=[(155</t>
    </r>
    <r>
      <rPr>
        <sz val="12"/>
        <rFont val="Times New Roman"/>
        <family val="1"/>
      </rPr>
      <t>÷</t>
    </r>
    <r>
      <rPr>
        <sz val="12"/>
        <rFont val="新細明體"/>
        <family val="0"/>
      </rPr>
      <t>0.68+155)*10</t>
    </r>
    <r>
      <rPr>
        <vertAlign val="superscript"/>
        <sz val="12"/>
        <rFont val="新細明體"/>
        <family val="1"/>
      </rPr>
      <t>4</t>
    </r>
    <r>
      <rPr>
        <sz val="12"/>
        <rFont val="新細明體"/>
        <family val="0"/>
      </rPr>
      <t>]/(2*0.25*100*10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0"/>
      </rPr>
      <t>*400*0.2)=0.96cm</t>
    </r>
    <r>
      <rPr>
        <vertAlign val="superscript"/>
        <sz val="12"/>
        <rFont val="新細明體"/>
        <family val="1"/>
      </rPr>
      <t>4</t>
    </r>
  </si>
  <si>
    <r>
      <t>式中　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(min)=180*0.9*√2-20=209 V</t>
    </r>
    <r>
      <rPr>
        <vertAlign val="subscript"/>
        <sz val="12"/>
        <rFont val="新細明體"/>
        <family val="1"/>
      </rPr>
      <t>DC</t>
    </r>
  </si>
  <si>
    <t>　　　 n=(209*0.35)/(5+1)=12.19         12</t>
  </si>
  <si>
    <t xml:space="preserve"> Step0  取得相關規格(SPEC)</t>
  </si>
  <si>
    <r>
      <t>Step1  選擇core材質.決定</t>
    </r>
    <r>
      <rPr>
        <b/>
        <sz val="10"/>
        <rFont val="新細明體"/>
        <family val="1"/>
      </rPr>
      <t>△</t>
    </r>
    <r>
      <rPr>
        <b/>
        <sz val="12"/>
        <rFont val="新細明體"/>
        <family val="0"/>
      </rPr>
      <t xml:space="preserve">B.        </t>
    </r>
  </si>
  <si>
    <r>
      <t xml:space="preserve"> </t>
    </r>
    <r>
      <rPr>
        <sz val="12"/>
        <rFont val="新細明體"/>
        <family val="0"/>
      </rPr>
      <t xml:space="preserve">廣泛應用.在此選用TDK之 PC40 材質.其相關參數: </t>
    </r>
  </si>
  <si>
    <r>
      <t xml:space="preserve">         功率變壓器所用功率鐵芯應選擇高μ</t>
    </r>
    <r>
      <rPr>
        <vertAlign val="subscript"/>
        <sz val="12"/>
        <rFont val="新細明體"/>
        <family val="1"/>
      </rPr>
      <t>i.</t>
    </r>
    <r>
      <rPr>
        <sz val="12"/>
        <rFont val="新細明體"/>
        <family val="0"/>
      </rPr>
      <t>低損. 高Bs材料.目前因軟磁鐵氧體具備以上要求而被得以</t>
    </r>
  </si>
  <si>
    <t xml:space="preserve">         因Forward電路之磁芯為單向磁化,要使core不飽和,磁芯中磁通密度最大變化量為:ΔB＜Bs-Br.故</t>
  </si>
  <si>
    <t>PC40材之ΔB=390-55=335mT.但實際應用中由於有高溫效應,瞬變情況等引起Bs, Br的變化,使ΔB動態</t>
  </si>
  <si>
    <t>範圍變小而出現飽和,因此,設計時必須留一些安全空間,通常選擇75%(Bs-Br),用以限制飽和,此方法可</t>
  </si>
  <si>
    <r>
      <t>使P</t>
    </r>
    <r>
      <rPr>
        <vertAlign val="subscript"/>
        <sz val="12"/>
        <rFont val="新細明體"/>
        <family val="1"/>
      </rPr>
      <t>fe</t>
    </r>
    <r>
      <rPr>
        <sz val="12"/>
        <rFont val="新細明體"/>
        <family val="0"/>
      </rPr>
      <t>略小於P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0"/>
      </rPr>
      <t>. ΔB選得過小會使匝數增加,P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0"/>
      </rPr>
      <t>增大,產品体積變大,但ΔB選得過高,則Pfe將增加.且易飽</t>
    </r>
  </si>
  <si>
    <t xml:space="preserve">         本例選擇75%Bm:  ΔB=(390-55)*0.75≒251mT≒0.25T.</t>
  </si>
  <si>
    <t>Step2  確定core AP值.決定core規格型號.</t>
  </si>
  <si>
    <r>
      <t xml:space="preserve">        本例選擇:  ΔB=0.25T           f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>=100*10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0"/>
      </rPr>
      <t xml:space="preserve"> HZ        J=400A/cm</t>
    </r>
    <r>
      <rPr>
        <vertAlign val="superscript"/>
        <sz val="12"/>
        <rFont val="新細明體"/>
        <family val="1"/>
      </rPr>
      <t>2</t>
    </r>
  </si>
  <si>
    <r>
      <t xml:space="preserve">         上式中之銅窗占有系數Ku是以0.4A</t>
    </r>
    <r>
      <rPr>
        <vertAlign val="subscript"/>
        <sz val="12"/>
        <rFont val="新細明體"/>
        <family val="1"/>
      </rPr>
      <t>W</t>
    </r>
    <r>
      <rPr>
        <sz val="12"/>
        <rFont val="新細明體"/>
        <family val="0"/>
      </rPr>
      <t>可用,且原副邊繞組各占用50%而定的.若副邊繞組數過多或</t>
    </r>
  </si>
  <si>
    <t xml:space="preserve"> 占用率超過可用空間的一半時,可適當調大AP值選擇CORE規格.</t>
  </si>
  <si>
    <t>Step3  計算Np Ns.</t>
  </si>
  <si>
    <r>
      <t>CHECK  D</t>
    </r>
    <r>
      <rPr>
        <vertAlign val="subscript"/>
        <sz val="12"/>
        <rFont val="新細明體"/>
        <family val="1"/>
      </rPr>
      <t>max</t>
    </r>
  </si>
  <si>
    <r>
      <t xml:space="preserve">             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0"/>
      </rPr>
      <t>=n(V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0"/>
      </rPr>
      <t>+V</t>
    </r>
    <r>
      <rPr>
        <vertAlign val="subscript"/>
        <sz val="12"/>
        <rFont val="新細明體"/>
        <family val="1"/>
      </rPr>
      <t>f</t>
    </r>
    <r>
      <rPr>
        <sz val="12"/>
        <rFont val="新細明體"/>
        <family val="0"/>
      </rPr>
      <t>)/V</t>
    </r>
    <r>
      <rPr>
        <vertAlign val="subscript"/>
        <sz val="12"/>
        <rFont val="新細明體"/>
        <family val="1"/>
      </rPr>
      <t>in(min)</t>
    </r>
    <r>
      <rPr>
        <sz val="12"/>
        <rFont val="新細明體"/>
        <family val="0"/>
      </rPr>
      <t>=12(5+1)/209=0.344≒0.34</t>
    </r>
  </si>
  <si>
    <r>
      <t xml:space="preserve">        </t>
    </r>
    <r>
      <rPr>
        <sz val="12"/>
        <rFont val="新細明體"/>
        <family val="0"/>
      </rPr>
      <t>(2). 計算Np</t>
    </r>
  </si>
  <si>
    <r>
      <t xml:space="preserve">            V</t>
    </r>
    <r>
      <rPr>
        <vertAlign val="subscript"/>
        <sz val="12"/>
        <rFont val="新細明體"/>
        <family val="1"/>
      </rPr>
      <t>f</t>
    </r>
    <r>
      <rPr>
        <sz val="12"/>
        <rFont val="新細明體"/>
        <family val="0"/>
      </rPr>
      <t xml:space="preserve"> :二极管正向壓降</t>
    </r>
  </si>
  <si>
    <r>
      <t xml:space="preserve">        (3). 計算Ns</t>
    </r>
    <r>
      <rPr>
        <vertAlign val="subscript"/>
        <sz val="12"/>
        <rFont val="新細明體"/>
        <family val="1"/>
      </rPr>
      <t>5v</t>
    </r>
  </si>
  <si>
    <t xml:space="preserve">        (4). CHECK  Np  （以Ns驗算Np)</t>
  </si>
  <si>
    <r>
      <t xml:space="preserve">             </t>
    </r>
    <r>
      <rPr>
        <sz val="12"/>
        <rFont val="新細明體"/>
        <family val="0"/>
      </rPr>
      <t xml:space="preserve"> 從電路原理圖可知,本例之3.3V与5V使用同一副邊繞組. +3.3V另加磁放大器調整．故不再計</t>
    </r>
  </si>
  <si>
    <r>
      <t xml:space="preserve">        算N</t>
    </r>
    <r>
      <rPr>
        <vertAlign val="subscript"/>
        <sz val="12"/>
        <rFont val="新細明體"/>
        <family val="1"/>
      </rPr>
      <t>s3.3</t>
    </r>
    <r>
      <rPr>
        <sz val="12"/>
        <rFont val="新細明體"/>
        <family val="0"/>
      </rPr>
      <t>.</t>
    </r>
  </si>
  <si>
    <r>
      <t xml:space="preserve">        (5).計算Ns</t>
    </r>
    <r>
      <rPr>
        <vertAlign val="subscript"/>
        <sz val="12"/>
        <rFont val="新細明體"/>
        <family val="1"/>
      </rPr>
      <t>12V</t>
    </r>
  </si>
  <si>
    <r>
      <t xml:space="preserve">            Ns</t>
    </r>
    <r>
      <rPr>
        <vertAlign val="subscript"/>
        <sz val="12"/>
        <rFont val="新細明體"/>
        <family val="1"/>
      </rPr>
      <t>12V</t>
    </r>
    <r>
      <rPr>
        <sz val="12"/>
        <rFont val="新細明體"/>
        <family val="0"/>
      </rPr>
      <t>=[(Vo+V</t>
    </r>
    <r>
      <rPr>
        <vertAlign val="subscript"/>
        <sz val="12"/>
        <rFont val="新細明體"/>
        <family val="1"/>
      </rPr>
      <t>f</t>
    </r>
    <r>
      <rPr>
        <sz val="12"/>
        <rFont val="新細明體"/>
        <family val="0"/>
      </rPr>
      <t>)*Np*Ts]/[Vin(min)*t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0"/>
      </rPr>
      <t>]=[(12+1)*36*10]/209*3.4=6.59         7TS</t>
    </r>
  </si>
  <si>
    <t xml:space="preserve">        通過本步序Np  Ns已全部確定．須再CHECK ΔB之選擇合理性.</t>
  </si>
  <si>
    <t xml:space="preserve">        變壓器磁化電流可由下式求得:</t>
  </si>
  <si>
    <r>
      <t xml:space="preserve">                     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 xml:space="preserve"> =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*t</t>
    </r>
    <r>
      <rPr>
        <vertAlign val="subscript"/>
        <sz val="12"/>
        <rFont val="新細明體"/>
        <family val="1"/>
      </rPr>
      <t xml:space="preserve">on </t>
    </r>
    <r>
      <rPr>
        <sz val="12"/>
        <rFont val="新細明體"/>
        <family val="0"/>
      </rPr>
      <t>/ L</t>
    </r>
    <r>
      <rPr>
        <vertAlign val="subscript"/>
        <sz val="12"/>
        <rFont val="新細明體"/>
        <family val="1"/>
      </rPr>
      <t xml:space="preserve">m </t>
    </r>
    <r>
      <rPr>
        <sz val="12"/>
        <rFont val="新細明體"/>
        <family val="0"/>
      </rPr>
      <t>=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*T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>*D</t>
    </r>
    <r>
      <rPr>
        <vertAlign val="subscript"/>
        <sz val="12"/>
        <rFont val="新細明體"/>
        <family val="1"/>
      </rPr>
      <t xml:space="preserve">max </t>
    </r>
    <r>
      <rPr>
        <sz val="12"/>
        <rFont val="新細明體"/>
        <family val="0"/>
      </rPr>
      <t>/ L</t>
    </r>
    <r>
      <rPr>
        <vertAlign val="subscript"/>
        <sz val="12"/>
        <rFont val="新細明體"/>
        <family val="1"/>
      </rPr>
      <t>m</t>
    </r>
  </si>
  <si>
    <t xml:space="preserve">        則Ic之關系式可改寫為:</t>
  </si>
  <si>
    <t xml:space="preserve">        若忽略磁化電流部分,原邊峰值電流Ic為:</t>
  </si>
  <si>
    <r>
      <t xml:space="preserve">        式中   I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0"/>
      </rPr>
      <t>=I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0"/>
      </rPr>
      <t xml:space="preserve"> :負截電流 (A) ;   P</t>
    </r>
    <r>
      <rPr>
        <vertAlign val="subscript"/>
        <sz val="12"/>
        <rFont val="新細明體"/>
        <family val="1"/>
      </rPr>
      <t>out</t>
    </r>
    <r>
      <rPr>
        <sz val="12"/>
        <rFont val="新細明體"/>
        <family val="0"/>
      </rPr>
      <t>: 輸出功率 P</t>
    </r>
    <r>
      <rPr>
        <vertAlign val="subscript"/>
        <sz val="12"/>
        <rFont val="新細明體"/>
        <family val="1"/>
      </rPr>
      <t>out</t>
    </r>
    <r>
      <rPr>
        <sz val="12"/>
        <rFont val="新細明體"/>
        <family val="0"/>
      </rPr>
      <t>=V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0"/>
      </rPr>
      <t>*I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0"/>
      </rPr>
      <t xml:space="preserve">  (W)</t>
    </r>
  </si>
  <si>
    <r>
      <t xml:space="preserve">        設η= 80%.   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0"/>
      </rPr>
      <t>=0.4.   則     I</t>
    </r>
    <r>
      <rPr>
        <vertAlign val="subscript"/>
        <sz val="12"/>
        <rFont val="新細明體"/>
        <family val="1"/>
      </rPr>
      <t>c</t>
    </r>
    <r>
      <rPr>
        <sz val="12"/>
        <rFont val="新細明體"/>
        <family val="0"/>
      </rPr>
      <t xml:space="preserve"> = 6.2P</t>
    </r>
    <r>
      <rPr>
        <vertAlign val="subscript"/>
        <sz val="12"/>
        <rFont val="新細明體"/>
        <family val="1"/>
      </rPr>
      <t xml:space="preserve">out </t>
    </r>
    <r>
      <rPr>
        <sz val="12"/>
        <rFont val="新細明體"/>
        <family val="0"/>
      </rPr>
      <t>/ V</t>
    </r>
    <r>
      <rPr>
        <vertAlign val="subscript"/>
        <sz val="12"/>
        <rFont val="新細明體"/>
        <family val="1"/>
      </rPr>
      <t>IN</t>
    </r>
  </si>
  <si>
    <t xml:space="preserve">        當Tr導通時間結束時,副邊峰值電流 Is 為:</t>
  </si>
  <si>
    <r>
      <t xml:space="preserve">                     Is = I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0"/>
      </rPr>
      <t>+〔ton*(Vs-Vo+Vf) / 2L〕        V</t>
    </r>
    <r>
      <rPr>
        <vertAlign val="subscript"/>
        <sz val="12"/>
        <rFont val="新細明體"/>
        <family val="1"/>
      </rPr>
      <t xml:space="preserve">f: </t>
    </r>
    <r>
      <rPr>
        <sz val="12"/>
        <rFont val="新細明體"/>
        <family val="0"/>
      </rPr>
      <t>二极管正向壓降.</t>
    </r>
  </si>
  <si>
    <r>
      <t xml:space="preserve">         如果激磁電感L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>為常數,激磁電流I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>線性增長,并等于原邊電流與反射電流之差:</t>
    </r>
  </si>
  <si>
    <r>
      <t>式中N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>為消磁繞組圈數.</t>
    </r>
  </si>
  <si>
    <r>
      <t xml:space="preserve">         因為    N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>=N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.     則  t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>≒t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0"/>
      </rPr>
      <t>,   所以D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0"/>
      </rPr>
      <t xml:space="preserve">需低于50%  </t>
    </r>
  </si>
  <si>
    <t>第三節. Forward 變壓器設計方法.</t>
  </si>
  <si>
    <t>順向式變壓器設計原理</t>
  </si>
  <si>
    <t>第一節. 概述.</t>
  </si>
  <si>
    <r>
      <t xml:space="preserve">        順向式(Forward)轉換器又稱單端正激式或"buck"式轉換器.因其在原邊繞組接通電源V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的同時</t>
    </r>
  </si>
  <si>
    <t>繞組把能量傳遞到輸出端故而得名. Forward變換器中的變壓器是一個純粹的隔離變壓器. 因此,在副</t>
  </si>
  <si>
    <t>邊輸出端須附加儲能電感器L,用以儲存及傳送能量.</t>
  </si>
  <si>
    <t xml:space="preserve">        Forward變壓器之轉換功率通常在50~500W之間.其優點有: </t>
  </si>
  <si>
    <t xml:space="preserve">        1. 正激式變壓器通常使用無氣隙的CORE,電感值L較高,原副邊繞組之峰值電流較小( Φ=LI).因</t>
  </si>
  <si>
    <t>而銅損較小.</t>
  </si>
  <si>
    <t xml:space="preserve">         2. 開關管Tr的峰值電流較低.開關損耗小.</t>
  </si>
  <si>
    <t xml:space="preserve">         3. 适用于低壓.大電流.功率較大的場合.</t>
  </si>
  <si>
    <t>第二節. 工作原理</t>
  </si>
  <si>
    <r>
      <t xml:space="preserve">        當開關管Tr導通時原邊繞組N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有電流I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流過.,因副邊繞組N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>与N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有相同的同銘端.故副邊繞組通</t>
    </r>
  </si>
  <si>
    <r>
      <t>過D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0"/>
      </rPr>
      <t>把能量傳遞到輸出端.當Tr關斷時續流二极管D</t>
    </r>
    <r>
      <rPr>
        <vertAlign val="subscript"/>
        <sz val="12"/>
        <rFont val="新細明體"/>
        <family val="1"/>
      </rPr>
      <t>3</t>
    </r>
    <r>
      <rPr>
        <sz val="12"/>
        <rFont val="新細明體"/>
        <family val="0"/>
      </rPr>
      <t>導通釋放電感L中的能量給負載.在T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 xml:space="preserve"> 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0"/>
      </rPr>
      <t>時,變壓</t>
    </r>
  </si>
  <si>
    <r>
      <t>器原邊電流I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=I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>+I</t>
    </r>
    <r>
      <rPr>
        <vertAlign val="subscript"/>
        <sz val="12"/>
        <rFont val="新細明體"/>
        <family val="1"/>
      </rPr>
      <t>load.</t>
    </r>
    <r>
      <rPr>
        <sz val="12"/>
        <rFont val="新細明體"/>
        <family val="0"/>
      </rPr>
      <t>其中磁化電流I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>是無法傳送到副邊的能量. 在T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 xml:space="preserve">  t</t>
    </r>
    <r>
      <rPr>
        <vertAlign val="subscript"/>
        <sz val="12"/>
        <rFont val="新細明體"/>
        <family val="1"/>
      </rPr>
      <t>off</t>
    </r>
    <r>
      <rPr>
        <sz val="12"/>
        <rFont val="新細明體"/>
        <family val="0"/>
      </rPr>
      <t>期間此磁能無法被泄放,磁</t>
    </r>
  </si>
  <si>
    <t>化能量將引起較高的反壓加在Tr之C . E极間而損壞Tr.另一方面磁化能量的存在將使變壓器CORE趨</t>
  </si>
  <si>
    <r>
      <t>于飽和, 產生很大的集電极電流I</t>
    </r>
    <r>
      <rPr>
        <vertAlign val="subscript"/>
        <sz val="12"/>
        <rFont val="新細明體"/>
        <family val="1"/>
      </rPr>
      <t>c</t>
    </r>
    <r>
      <rPr>
        <sz val="12"/>
        <rFont val="新細明體"/>
        <family val="0"/>
      </rPr>
      <t>, 使T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>損壞.為解決上述問題,通常在變壓器中設置一消磁繞組N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>, 將</t>
    </r>
  </si>
  <si>
    <t>磁化能量反饋到電源輸入端.</t>
  </si>
  <si>
    <r>
      <t xml:space="preserve">        當Tr 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0"/>
      </rPr>
      <t>時,儲能電感L內的電流將直線增加,如下式所示:</t>
    </r>
  </si>
  <si>
    <r>
      <t xml:space="preserve">             </t>
    </r>
    <r>
      <rPr>
        <i/>
        <sz val="12"/>
        <rFont val="新細明體"/>
        <family val="1"/>
      </rPr>
      <t>d</t>
    </r>
    <r>
      <rPr>
        <vertAlign val="subscript"/>
        <sz val="12"/>
        <rFont val="新細明體"/>
        <family val="1"/>
      </rPr>
      <t xml:space="preserve">iL </t>
    </r>
    <r>
      <rPr>
        <sz val="12"/>
        <rFont val="新細明體"/>
        <family val="0"/>
      </rPr>
      <t xml:space="preserve">/ </t>
    </r>
    <r>
      <rPr>
        <i/>
        <sz val="12"/>
        <rFont val="新細明體"/>
        <family val="1"/>
      </rPr>
      <t>d</t>
    </r>
    <r>
      <rPr>
        <vertAlign val="subscript"/>
        <sz val="12"/>
        <rFont val="新細明體"/>
        <family val="1"/>
      </rPr>
      <t>t</t>
    </r>
    <r>
      <rPr>
        <sz val="12"/>
        <rFont val="新細明體"/>
        <family val="0"/>
      </rPr>
      <t>=V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>-V</t>
    </r>
    <r>
      <rPr>
        <vertAlign val="subscript"/>
        <sz val="12"/>
        <rFont val="新細明體"/>
        <family val="1"/>
      </rPr>
      <t xml:space="preserve">o </t>
    </r>
    <r>
      <rPr>
        <sz val="12"/>
        <rFont val="新細明體"/>
        <family val="0"/>
      </rPr>
      <t>/ L</t>
    </r>
  </si>
  <si>
    <r>
      <t xml:space="preserve">         而Tr集電极電流I</t>
    </r>
    <r>
      <rPr>
        <vertAlign val="subscript"/>
        <sz val="12"/>
        <rFont val="新細明體"/>
        <family val="1"/>
      </rPr>
      <t>c</t>
    </r>
    <r>
      <rPr>
        <sz val="12"/>
        <rFont val="新細明體"/>
        <family val="0"/>
      </rPr>
      <t>=I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可用下式表示:</t>
    </r>
  </si>
  <si>
    <r>
      <t xml:space="preserve">             I</t>
    </r>
    <r>
      <rPr>
        <vertAlign val="subscript"/>
        <sz val="12"/>
        <rFont val="新細明體"/>
        <family val="1"/>
      </rPr>
      <t xml:space="preserve">c </t>
    </r>
    <r>
      <rPr>
        <sz val="12"/>
        <rFont val="新細明體"/>
        <family val="0"/>
      </rPr>
      <t>= 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= I</t>
    </r>
    <r>
      <rPr>
        <vertAlign val="subscript"/>
        <sz val="12"/>
        <rFont val="新細明體"/>
        <family val="1"/>
      </rPr>
      <t>load</t>
    </r>
    <r>
      <rPr>
        <sz val="12"/>
        <rFont val="新細明體"/>
        <family val="0"/>
      </rPr>
      <t>+I</t>
    </r>
    <r>
      <rPr>
        <vertAlign val="subscript"/>
        <sz val="12"/>
        <rFont val="新細明體"/>
        <family val="1"/>
      </rPr>
      <t xml:space="preserve">m </t>
    </r>
    <r>
      <rPr>
        <sz val="12"/>
        <rFont val="新細明體"/>
        <family val="0"/>
      </rPr>
      <t>= I</t>
    </r>
    <r>
      <rPr>
        <vertAlign val="subscript"/>
        <sz val="12"/>
        <rFont val="新細明體"/>
        <family val="1"/>
      </rPr>
      <t xml:space="preserve">L </t>
    </r>
    <r>
      <rPr>
        <sz val="12"/>
        <rFont val="新細明體"/>
        <family val="0"/>
      </rPr>
      <t>/ n+[(T</t>
    </r>
    <r>
      <rPr>
        <vertAlign val="subscript"/>
        <sz val="12"/>
        <rFont val="新細明體"/>
        <family val="1"/>
      </rPr>
      <t>S*</t>
    </r>
    <r>
      <rPr>
        <sz val="12"/>
        <rFont val="新細明體"/>
        <family val="0"/>
      </rPr>
      <t xml:space="preserve"> 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0"/>
      </rPr>
      <t>*V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) / L]</t>
    </r>
  </si>
  <si>
    <r>
      <t xml:space="preserve">         式中   n: 初級與次級之匝數比(N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/N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>)</t>
    </r>
  </si>
  <si>
    <r>
      <t xml:space="preserve">                    I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0"/>
      </rPr>
      <t>: 輸出電感電流,即輸出負載電流.(A)</t>
    </r>
  </si>
  <si>
    <r>
      <t xml:space="preserve">                    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>: 磁化電流.(A)</t>
    </r>
  </si>
  <si>
    <r>
      <t xml:space="preserve">                    T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>: 工作周期. T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>=1/f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 xml:space="preserve">  (μs)  </t>
    </r>
  </si>
  <si>
    <r>
      <t xml:space="preserve">                    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0"/>
      </rPr>
      <t>: 最大導通占空比 (D</t>
    </r>
    <r>
      <rPr>
        <vertAlign val="subscript"/>
        <sz val="12"/>
        <rFont val="新細明體"/>
        <family val="1"/>
      </rPr>
      <t xml:space="preserve">max </t>
    </r>
    <r>
      <rPr>
        <sz val="12"/>
        <rFont val="新細明體"/>
        <family val="0"/>
      </rPr>
      <t>= 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0"/>
      </rPr>
      <t>/T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 xml:space="preserve">) </t>
    </r>
  </si>
  <si>
    <t xml:space="preserve">                    L: 輸出電感器之電感值 (uH)</t>
  </si>
  <si>
    <r>
      <t xml:space="preserve">                   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: 輸入直流電壓 (V)</t>
    </r>
  </si>
  <si>
    <r>
      <t xml:space="preserve">                     I</t>
    </r>
    <r>
      <rPr>
        <vertAlign val="subscript"/>
        <sz val="12"/>
        <rFont val="新細明體"/>
        <family val="1"/>
      </rPr>
      <t>c</t>
    </r>
    <r>
      <rPr>
        <sz val="12"/>
        <rFont val="新細明體"/>
        <family val="0"/>
      </rPr>
      <t>= 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 xml:space="preserve"> = I</t>
    </r>
    <r>
      <rPr>
        <vertAlign val="subscript"/>
        <sz val="12"/>
        <rFont val="新細明體"/>
        <family val="1"/>
      </rPr>
      <t xml:space="preserve">L </t>
    </r>
    <r>
      <rPr>
        <sz val="12"/>
        <rFont val="新細明體"/>
        <family val="0"/>
      </rPr>
      <t>/ n+n*Ts*V</t>
    </r>
    <r>
      <rPr>
        <vertAlign val="subscript"/>
        <sz val="12"/>
        <rFont val="新細明體"/>
        <family val="1"/>
      </rPr>
      <t>out</t>
    </r>
    <r>
      <rPr>
        <sz val="12"/>
        <rFont val="新細明體"/>
        <family val="0"/>
      </rPr>
      <t xml:space="preserve"> / L</t>
    </r>
    <r>
      <rPr>
        <vertAlign val="subscript"/>
        <sz val="12"/>
        <rFont val="新細明體"/>
        <family val="1"/>
      </rPr>
      <t>m</t>
    </r>
  </si>
  <si>
    <r>
      <t xml:space="preserve">                      I's = Ns*Is / N</t>
    </r>
    <r>
      <rPr>
        <vertAlign val="subscript"/>
        <sz val="12"/>
        <rFont val="新細明體"/>
        <family val="1"/>
      </rPr>
      <t xml:space="preserve">p </t>
    </r>
    <r>
      <rPr>
        <sz val="12"/>
        <rFont val="新細明體"/>
        <family val="0"/>
      </rPr>
      <t>= Is</t>
    </r>
    <r>
      <rPr>
        <vertAlign val="subscript"/>
        <sz val="12"/>
        <rFont val="新細明體"/>
        <family val="1"/>
      </rPr>
      <t xml:space="preserve"> </t>
    </r>
    <r>
      <rPr>
        <sz val="12"/>
        <rFont val="新細明體"/>
        <family val="0"/>
      </rPr>
      <t>/ n</t>
    </r>
  </si>
  <si>
    <r>
      <t xml:space="preserve">         則         N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 xml:space="preserve">* I's= -Ns*Is      </t>
    </r>
  </si>
  <si>
    <r>
      <t xml:space="preserve">        磁化電流在導通時間結束時達到最大,當T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 xml:space="preserve"> t</t>
    </r>
    <r>
      <rPr>
        <vertAlign val="subscript"/>
        <sz val="12"/>
        <rFont val="新細明體"/>
        <family val="1"/>
      </rPr>
      <t>off</t>
    </r>
    <r>
      <rPr>
        <sz val="12"/>
        <rFont val="新細明體"/>
        <family val="0"/>
      </rPr>
      <t>時,副邊感應電勢反向,二級體D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0"/>
      </rPr>
      <t>截止.Is=0, ton期間存</t>
    </r>
  </si>
  <si>
    <r>
      <t xml:space="preserve">                   t</t>
    </r>
    <r>
      <rPr>
        <vertAlign val="subscript"/>
        <sz val="12"/>
        <rFont val="新細明體"/>
        <family val="1"/>
      </rPr>
      <t xml:space="preserve">r </t>
    </r>
    <r>
      <rPr>
        <sz val="12"/>
        <rFont val="新細明體"/>
        <family val="0"/>
      </rPr>
      <t>≧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*t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0"/>
      </rPr>
      <t xml:space="preserve"> / </t>
    </r>
    <r>
      <rPr>
        <i/>
        <sz val="12"/>
        <rFont val="新細明體"/>
        <family val="1"/>
      </rPr>
      <t>E</t>
    </r>
    <r>
      <rPr>
        <vertAlign val="subscript"/>
        <sz val="12"/>
        <rFont val="新細明體"/>
        <family val="1"/>
      </rPr>
      <t xml:space="preserve">R </t>
    </r>
    <r>
      <rPr>
        <sz val="12"/>
        <rFont val="新細明體"/>
        <family val="0"/>
      </rPr>
      <t>≒ N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>*t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0"/>
      </rPr>
      <t xml:space="preserve"> / N</t>
    </r>
    <r>
      <rPr>
        <vertAlign val="subscript"/>
        <sz val="12"/>
        <rFont val="新細明體"/>
        <family val="1"/>
      </rPr>
      <t>p</t>
    </r>
  </si>
  <si>
    <r>
      <t xml:space="preserve">         1. </t>
    </r>
    <r>
      <rPr>
        <b/>
        <sz val="12"/>
        <rFont val="新細明體"/>
        <family val="0"/>
      </rPr>
      <t>鐵芯飽和問題</t>
    </r>
    <r>
      <rPr>
        <sz val="12"/>
        <rFont val="新細明體"/>
        <family val="0"/>
      </rPr>
      <t>.選用飽和磁通密度B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>盡量高,剩余磁通B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>盡量低的CORE,使其能承受大的磁場</t>
    </r>
  </si>
  <si>
    <t>也就是大的電流,實現小體積大功率.</t>
  </si>
  <si>
    <t>一致,使損耗有相同值.</t>
  </si>
  <si>
    <r>
      <t xml:space="preserve">        2. </t>
    </r>
    <r>
      <rPr>
        <b/>
        <sz val="12"/>
        <rFont val="新細明體"/>
        <family val="0"/>
      </rPr>
      <t>電壓的準位性</t>
    </r>
    <r>
      <rPr>
        <sz val="12"/>
        <rFont val="新細明體"/>
        <family val="0"/>
      </rPr>
      <t>.在多路輸出變壓器中,各繞組的伏特秒盡量保證一致,各繞組之電流密度應保持</t>
    </r>
  </si>
  <si>
    <t xml:space="preserve">        在能量轉換過程中,次級電流對磁芯起去磁作用,初級電流僅有很小一部分用來磁化磁芯.依據變</t>
  </si>
  <si>
    <t>壓器原理,次級在初級有反射電流I's.</t>
  </si>
  <si>
    <r>
      <t xml:space="preserve">        3. </t>
    </r>
    <r>
      <rPr>
        <b/>
        <sz val="12"/>
        <rFont val="新細明體"/>
        <family val="0"/>
      </rPr>
      <t>傳輸功率</t>
    </r>
    <r>
      <rPr>
        <sz val="12"/>
        <rFont val="新細明體"/>
        <family val="0"/>
      </rPr>
      <t>.應考量在額定輸出功率下應留有一定余量,通常功率余量不應小于10%.</t>
    </r>
  </si>
  <si>
    <r>
      <t xml:space="preserve">        4. </t>
    </r>
    <r>
      <rPr>
        <b/>
        <sz val="12"/>
        <rFont val="新細明體"/>
        <family val="0"/>
      </rPr>
      <t>電流容量</t>
    </r>
    <r>
      <rPr>
        <sz val="12"/>
        <rFont val="新細明體"/>
        <family val="0"/>
      </rPr>
      <t>.有足夠的電流容量,以減小耗損.</t>
    </r>
  </si>
  <si>
    <r>
      <t xml:space="preserve">        6. </t>
    </r>
    <r>
      <rPr>
        <b/>
        <sz val="12"/>
        <rFont val="新細明體"/>
        <family val="0"/>
      </rPr>
      <t>磁化電流Im</t>
    </r>
    <r>
      <rPr>
        <sz val="12"/>
        <rFont val="新細明體"/>
        <family val="0"/>
      </rPr>
      <t xml:space="preserve"> .應使磁化電流盡可能低,激磁電感盡量大.所以需用高磁導率的CORE.</t>
    </r>
  </si>
  <si>
    <r>
      <t xml:space="preserve">         8. </t>
    </r>
    <r>
      <rPr>
        <b/>
        <sz val="12"/>
        <rFont val="新細明體"/>
        <family val="0"/>
      </rPr>
      <t>溫升</t>
    </r>
    <r>
      <rPr>
        <sz val="12"/>
        <rFont val="新細明體"/>
        <family val="0"/>
      </rPr>
      <t>. 變壓器損耗使得線圈與磁芯溫度升高,溫升又使損耗盡一步增加,.如此惡性循環將導致</t>
    </r>
  </si>
  <si>
    <t xml:space="preserve">         溫升對CORE之功率損失特性圖參照各廠商之DATA BOOK. </t>
  </si>
  <si>
    <r>
      <t xml:space="preserve">         9. </t>
    </r>
    <r>
      <rPr>
        <b/>
        <sz val="12"/>
        <rFont val="新細明體"/>
        <family val="0"/>
      </rPr>
      <t>漏電感</t>
    </r>
    <r>
      <rPr>
        <sz val="12"/>
        <rFont val="新細明體"/>
        <family val="0"/>
      </rPr>
      <t>.在實際變壓器中.因磁通的不完全耦合而產生漏磁通.轉換成漏電感形式存在變壓器中,</t>
    </r>
  </si>
  <si>
    <r>
      <t xml:space="preserve">                       </t>
    </r>
    <r>
      <rPr>
        <i/>
        <sz val="12"/>
        <rFont val="新細明體"/>
        <family val="1"/>
      </rPr>
      <t>u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 xml:space="preserve">=1相對磁導率.            </t>
    </r>
    <r>
      <rPr>
        <i/>
        <sz val="12"/>
        <rFont val="新細明體"/>
        <family val="1"/>
      </rPr>
      <t>u</t>
    </r>
    <r>
      <rPr>
        <sz val="12"/>
        <rFont val="新細明體"/>
        <family val="0"/>
      </rPr>
      <t>o= 4π*10</t>
    </r>
    <r>
      <rPr>
        <vertAlign val="superscript"/>
        <sz val="12"/>
        <rFont val="新細明體"/>
        <family val="1"/>
      </rPr>
      <t>-7</t>
    </r>
    <r>
      <rPr>
        <sz val="12"/>
        <rFont val="新細明體"/>
        <family val="0"/>
      </rPr>
      <t xml:space="preserve">              N: 匝數</t>
    </r>
  </si>
  <si>
    <r>
      <t xml:space="preserve">                  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0"/>
      </rPr>
      <t>=I</t>
    </r>
    <r>
      <rPr>
        <vertAlign val="superscript"/>
        <sz val="12"/>
        <rFont val="新細明體"/>
        <family val="1"/>
      </rPr>
      <t>2</t>
    </r>
    <r>
      <rPr>
        <vertAlign val="subscript"/>
        <sz val="12"/>
        <rFont val="新細明體"/>
        <family val="1"/>
      </rPr>
      <t>rms</t>
    </r>
    <r>
      <rPr>
        <sz val="12"/>
        <rFont val="新細明體"/>
        <family val="0"/>
      </rPr>
      <t>*R</t>
    </r>
    <r>
      <rPr>
        <vertAlign val="subscript"/>
        <sz val="12"/>
        <rFont val="新細明體"/>
        <family val="1"/>
      </rPr>
      <t>HF</t>
    </r>
    <r>
      <rPr>
        <sz val="12"/>
        <rFont val="新細明體"/>
        <family val="0"/>
      </rPr>
      <t xml:space="preserve">        (R</t>
    </r>
    <r>
      <rPr>
        <vertAlign val="subscript"/>
        <sz val="12"/>
        <rFont val="新細明體"/>
        <family val="1"/>
      </rPr>
      <t>HF</t>
    </r>
    <r>
      <rPr>
        <sz val="12"/>
        <rFont val="新細明體"/>
        <family val="0"/>
      </rPr>
      <t xml:space="preserve">: 高頻時導體的有效阻抗)       </t>
    </r>
  </si>
  <si>
    <r>
      <t xml:space="preserve">        5. </t>
    </r>
    <r>
      <rPr>
        <b/>
        <sz val="12"/>
        <rFont val="新細明體"/>
        <family val="0"/>
      </rPr>
      <t>工作頻率</t>
    </r>
    <r>
      <rPr>
        <sz val="12"/>
        <rFont val="新細明體"/>
        <family val="0"/>
      </rPr>
      <t>.將決定CORE的</t>
    </r>
    <r>
      <rPr>
        <sz val="10"/>
        <rFont val="新細明體"/>
        <family val="1"/>
      </rPr>
      <t>△</t>
    </r>
    <r>
      <rPr>
        <sz val="12"/>
        <rFont val="新細明體"/>
        <family val="0"/>
      </rPr>
      <t xml:space="preserve">B和導線直徑. </t>
    </r>
  </si>
  <si>
    <r>
      <t xml:space="preserve">        7. </t>
    </r>
    <r>
      <rPr>
        <b/>
        <sz val="12"/>
        <rFont val="新細明體"/>
        <family val="0"/>
      </rPr>
      <t>損耗P</t>
    </r>
    <r>
      <rPr>
        <b/>
        <vertAlign val="subscript"/>
        <sz val="12"/>
        <rFont val="新細明體"/>
        <family val="1"/>
      </rPr>
      <t>Σ</t>
    </r>
    <r>
      <rPr>
        <sz val="12"/>
        <rFont val="新細明體"/>
        <family val="0"/>
      </rPr>
      <t xml:space="preserve"> . (P</t>
    </r>
    <r>
      <rPr>
        <vertAlign val="subscript"/>
        <sz val="12"/>
        <rFont val="新細明體"/>
        <family val="1"/>
      </rPr>
      <t>Σ</t>
    </r>
    <r>
      <rPr>
        <sz val="12"/>
        <rFont val="新細明體"/>
        <family val="0"/>
      </rPr>
      <t>=P</t>
    </r>
    <r>
      <rPr>
        <vertAlign val="subscript"/>
        <sz val="12"/>
        <rFont val="新細明體"/>
        <family val="1"/>
      </rPr>
      <t>fe</t>
    </r>
    <r>
      <rPr>
        <sz val="12"/>
        <rFont val="新細明體"/>
        <family val="0"/>
      </rPr>
      <t>+P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0"/>
      </rPr>
      <t>)</t>
    </r>
  </si>
  <si>
    <r>
      <t xml:space="preserve">            a. 銅損P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0"/>
      </rPr>
      <t>包括低頻損耗和高頻損耗,低頻損耗很容易計算,也比較容易解決,通過增大導體截面</t>
    </r>
  </si>
  <si>
    <r>
      <t xml:space="preserve">        從上式可見有效電流I</t>
    </r>
    <r>
      <rPr>
        <vertAlign val="subscript"/>
        <sz val="12"/>
        <rFont val="新細明體"/>
        <family val="1"/>
      </rPr>
      <t>rms</t>
    </r>
    <r>
      <rPr>
        <sz val="12"/>
        <rFont val="新細明體"/>
        <family val="0"/>
      </rPr>
      <t>正比于P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0"/>
      </rPr>
      <t>,而I</t>
    </r>
    <r>
      <rPr>
        <vertAlign val="subscript"/>
        <sz val="12"/>
        <rFont val="新細明體"/>
        <family val="1"/>
      </rPr>
      <t>rms</t>
    </r>
    <r>
      <rPr>
        <sz val="12"/>
        <rFont val="新細明體"/>
        <family val="0"/>
      </rPr>
      <t>=I</t>
    </r>
    <r>
      <rPr>
        <vertAlign val="subscript"/>
        <sz val="12"/>
        <rFont val="新細明體"/>
        <family val="1"/>
      </rPr>
      <t>pp</t>
    </r>
    <r>
      <rPr>
        <sz val="12"/>
        <rFont val="新細明體"/>
        <family val="0"/>
      </rPr>
      <t>√D.即P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0"/>
      </rPr>
      <t>正比于D,反比于V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 xml:space="preserve"> .在V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最低時P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0"/>
      </rPr>
      <t>最大.</t>
    </r>
  </si>
  <si>
    <t xml:space="preserve">變壓器損壞.因此,設計時必須限制溫升在一個可接受的範圍.變壓器溫升循環圖如圖 2. </t>
  </si>
  <si>
    <t xml:space="preserve">        因漏感是一個限制電流Ip通過的阻抗.所以它將影響變壓器的電壓準位特性.同時漏電感所存能量</t>
  </si>
  <si>
    <t>變壓器時,應於CORE選擇.繞組結構,工藝工法上設法減小漏感.</t>
  </si>
  <si>
    <t>在Tr off時將釋放,產生尖峰電壓,造成元件損壞和電磁干擾,采用吸收電路後將使效率降低,因此在設計</t>
  </si>
  <si>
    <t>原副邊的漏電流.在通信變壓器中,雜散電容影響信號的頻率響應.高頻變壓器中的雜散電容包括</t>
  </si>
  <si>
    <r>
      <t xml:space="preserve">         10. </t>
    </r>
    <r>
      <rPr>
        <b/>
        <sz val="12"/>
        <rFont val="新細明體"/>
        <family val="0"/>
      </rPr>
      <t>分布電容</t>
    </r>
    <r>
      <rPr>
        <sz val="12"/>
        <rFont val="新細明體"/>
        <family val="0"/>
      </rPr>
      <t>.或稱雜散電容.分布電容的存在在電源轉換過程中,會傳輸繞組間的共模雜訊,增加</t>
    </r>
  </si>
  <si>
    <r>
      <t xml:space="preserve">         </t>
    </r>
    <r>
      <rPr>
        <sz val="12"/>
        <rFont val="新細明體"/>
        <family val="0"/>
      </rPr>
      <t>因降低雜散電容与減小漏感相互矛盾.故設計時須根據用途權衡利弊做取舍.</t>
    </r>
  </si>
  <si>
    <r>
      <t>a.  C</t>
    </r>
    <r>
      <rPr>
        <vertAlign val="subscript"/>
        <sz val="12"/>
        <rFont val="新細明體"/>
        <family val="1"/>
      </rPr>
      <t>W to CORE</t>
    </r>
    <r>
      <rPr>
        <sz val="12"/>
        <rFont val="新細明體"/>
        <family val="0"/>
      </rPr>
      <t>.       b.  C</t>
    </r>
    <r>
      <rPr>
        <vertAlign val="subscript"/>
        <sz val="12"/>
        <rFont val="新細明體"/>
        <family val="1"/>
      </rPr>
      <t>W to W</t>
    </r>
    <r>
      <rPr>
        <sz val="12"/>
        <rFont val="新細明體"/>
        <family val="0"/>
      </rPr>
      <t>.        c.  C</t>
    </r>
    <r>
      <rPr>
        <vertAlign val="subscript"/>
        <sz val="12"/>
        <rFont val="新細明體"/>
        <family val="1"/>
      </rPr>
      <t>Laye to Laye</t>
    </r>
    <r>
      <rPr>
        <sz val="12"/>
        <rFont val="新細明體"/>
        <family val="0"/>
      </rPr>
      <t xml:space="preserve">        d.  C</t>
    </r>
    <r>
      <rPr>
        <vertAlign val="subscript"/>
        <sz val="12"/>
        <rFont val="新細明體"/>
        <family val="1"/>
      </rPr>
      <t>匝間</t>
    </r>
    <r>
      <rPr>
        <sz val="12"/>
        <rFont val="新細明體"/>
        <family val="0"/>
      </rPr>
      <t>等.</t>
    </r>
  </si>
  <si>
    <t>溫度升高</t>
  </si>
  <si>
    <r>
      <t>ΔT=23.5P</t>
    </r>
    <r>
      <rPr>
        <vertAlign val="subscript"/>
        <sz val="12"/>
        <rFont val="新細明體"/>
        <family val="1"/>
      </rPr>
      <t>Σ</t>
    </r>
    <r>
      <rPr>
        <sz val="12"/>
        <rFont val="新細明體"/>
        <family val="0"/>
      </rPr>
      <t>/√AP  or  Δt=R</t>
    </r>
    <r>
      <rPr>
        <vertAlign val="subscript"/>
        <sz val="12"/>
        <rFont val="新細明體"/>
        <family val="1"/>
      </rPr>
      <t>th</t>
    </r>
    <r>
      <rPr>
        <sz val="12"/>
        <rFont val="新細明體"/>
        <family val="0"/>
      </rPr>
      <t>*P</t>
    </r>
  </si>
  <si>
    <r>
      <t>B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0"/>
      </rPr>
      <t>下降</t>
    </r>
  </si>
  <si>
    <r>
      <t>B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 xml:space="preserve"> =B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 xml:space="preserve"> - B</t>
    </r>
    <r>
      <rPr>
        <vertAlign val="subscript"/>
        <sz val="12"/>
        <rFont val="新細明體"/>
        <family val="1"/>
      </rPr>
      <t>r</t>
    </r>
  </si>
  <si>
    <t>μ下降</t>
  </si>
  <si>
    <t>μ=B/H</t>
  </si>
  <si>
    <r>
      <t>L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>下降</t>
    </r>
  </si>
  <si>
    <r>
      <t>L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>=KμN</t>
    </r>
    <r>
      <rPr>
        <vertAlign val="superscript"/>
        <sz val="12"/>
        <rFont val="新細明體"/>
        <family val="1"/>
      </rPr>
      <t>2</t>
    </r>
  </si>
  <si>
    <r>
      <t>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>上升</t>
    </r>
  </si>
  <si>
    <r>
      <t>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>=(V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*t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0"/>
      </rPr>
      <t>)/L</t>
    </r>
    <r>
      <rPr>
        <vertAlign val="subscript"/>
        <sz val="12"/>
        <rFont val="新細明體"/>
        <family val="1"/>
      </rPr>
      <t>m</t>
    </r>
  </si>
  <si>
    <r>
      <t>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上升</t>
    </r>
  </si>
  <si>
    <r>
      <t>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=I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>+I</t>
    </r>
    <r>
      <rPr>
        <vertAlign val="subscript"/>
        <sz val="12"/>
        <rFont val="新細明體"/>
        <family val="1"/>
      </rPr>
      <t>Load</t>
    </r>
  </si>
  <si>
    <r>
      <t>△B上升,鐵損上升 I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0"/>
      </rPr>
      <t>R增大,P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0"/>
      </rPr>
      <t>上升</t>
    </r>
  </si>
  <si>
    <r>
      <t>B=μH=μ*(0.4πNI)/L</t>
    </r>
    <r>
      <rPr>
        <vertAlign val="subscript"/>
        <sz val="12"/>
        <rFont val="新細明體"/>
        <family val="1"/>
      </rPr>
      <t>e</t>
    </r>
  </si>
  <si>
    <t>特性評估</t>
  </si>
  <si>
    <t>至CORE達溫升太高而飽和</t>
  </si>
  <si>
    <r>
      <t>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2. 變壓器溫升循環圖</t>
    </r>
  </si>
  <si>
    <t>決定CORE材質</t>
  </si>
  <si>
    <t>決定CORE規格</t>
  </si>
  <si>
    <t>設計圈數比</t>
  </si>
  <si>
    <t>初次級圈數設計</t>
  </si>
  <si>
    <t>計算線徑</t>
  </si>
  <si>
    <t>決定繞線結構</t>
  </si>
  <si>
    <t>特性評估</t>
  </si>
  <si>
    <t>溫升計算</t>
  </si>
  <si>
    <t>第四節.  Forward  Transformer設計實例.</t>
  </si>
  <si>
    <r>
      <t>step1         選擇core材質.決定</t>
    </r>
    <r>
      <rPr>
        <sz val="10"/>
        <rFont val="新細明體"/>
        <family val="1"/>
      </rPr>
      <t>△</t>
    </r>
    <r>
      <rPr>
        <sz val="12"/>
        <rFont val="新細明體"/>
        <family val="0"/>
      </rPr>
      <t xml:space="preserve">B.        </t>
    </r>
  </si>
  <si>
    <t xml:space="preserve">step2          計算core之AP值,確定core型號規格. </t>
  </si>
  <si>
    <r>
      <t>step3          計算N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 xml:space="preserve">     N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>.</t>
    </r>
  </si>
  <si>
    <t>step4          計算線徑dw, 估算銅窗占有率.</t>
  </si>
  <si>
    <t xml:space="preserve">step5          估算損耗.  溫升.        </t>
  </si>
  <si>
    <t>step6          結構設計.</t>
  </si>
  <si>
    <t>step7          樣品制作.</t>
  </si>
  <si>
    <t>step8          性能評估(DQ)</t>
  </si>
  <si>
    <t xml:space="preserve"> 一. 設計步驟:</t>
  </si>
  <si>
    <r>
      <t xml:space="preserve"> </t>
    </r>
    <r>
      <rPr>
        <sz val="12"/>
        <rFont val="新細明體"/>
        <family val="0"/>
      </rPr>
      <t>一. Forward Transfotmer 設計時之考慮因素:</t>
    </r>
  </si>
  <si>
    <r>
      <t xml:space="preserve"> </t>
    </r>
    <r>
      <rPr>
        <sz val="12"/>
        <rFont val="新細明體"/>
        <family val="0"/>
      </rPr>
      <t>二. 變壓器設計流程:</t>
    </r>
  </si>
  <si>
    <r>
      <t xml:space="preserve"> </t>
    </r>
    <r>
      <rPr>
        <sz val="12"/>
        <rFont val="新細明體"/>
        <family val="0"/>
      </rPr>
      <t>三 .設計舉例:</t>
    </r>
  </si>
  <si>
    <r>
      <t>高</t>
    </r>
    <r>
      <rPr>
        <sz val="12"/>
        <rFont val="Times New Roman"/>
        <family val="1"/>
      </rPr>
      <t xml:space="preserve">Bs, </t>
    </r>
    <r>
      <rPr>
        <sz val="12"/>
        <rFont val="新細明體"/>
        <family val="0"/>
      </rPr>
      <t>低損耗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0"/>
      </rPr>
      <t>低成本</t>
    </r>
  </si>
  <si>
    <r>
      <t>AP = P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* 10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/ (2</t>
    </r>
    <r>
      <rPr>
        <sz val="12"/>
        <rFont val="細明體"/>
        <family val="3"/>
      </rPr>
      <t>Δ</t>
    </r>
    <r>
      <rPr>
        <sz val="12"/>
        <rFont val="Times New Roman"/>
        <family val="1"/>
      </rPr>
      <t>B f J K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>)</t>
    </r>
  </si>
  <si>
    <r>
      <t>n = V</t>
    </r>
    <r>
      <rPr>
        <vertAlign val="subscript"/>
        <sz val="12"/>
        <rFont val="Times New Roman"/>
        <family val="1"/>
      </rPr>
      <t>IN</t>
    </r>
    <r>
      <rPr>
        <sz val="12"/>
        <rFont val="Times New Roman"/>
        <family val="1"/>
      </rPr>
      <t xml:space="preserve"> D</t>
    </r>
    <r>
      <rPr>
        <vertAlign val="subscript"/>
        <sz val="12"/>
        <rFont val="Times New Roman"/>
        <family val="1"/>
      </rPr>
      <t xml:space="preserve">max </t>
    </r>
    <r>
      <rPr>
        <sz val="12"/>
        <rFont val="Times New Roman"/>
        <family val="1"/>
      </rPr>
      <t>/ (V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+V</t>
    </r>
    <r>
      <rPr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>)</t>
    </r>
  </si>
  <si>
    <r>
      <t xml:space="preserve">dw = </t>
    </r>
    <r>
      <rPr>
        <sz val="12"/>
        <rFont val="新細明體"/>
        <family val="0"/>
      </rPr>
      <t>√</t>
    </r>
    <r>
      <rPr>
        <sz val="12"/>
        <rFont val="Times New Roman"/>
        <family val="1"/>
      </rPr>
      <t>(4Aw/</t>
    </r>
    <r>
      <rPr>
        <sz val="12"/>
        <rFont val="新細明體"/>
        <family val="0"/>
      </rPr>
      <t>π</t>
    </r>
    <r>
      <rPr>
        <sz val="12"/>
        <rFont val="Times New Roman"/>
        <family val="1"/>
      </rPr>
      <t>)</t>
    </r>
  </si>
  <si>
    <r>
      <t>Np = V</t>
    </r>
    <r>
      <rPr>
        <vertAlign val="subscript"/>
        <sz val="12"/>
        <rFont val="Times New Roman"/>
        <family val="1"/>
      </rPr>
      <t>IN</t>
    </r>
    <r>
      <rPr>
        <sz val="12"/>
        <rFont val="Times New Roman"/>
        <family val="1"/>
      </rPr>
      <t xml:space="preserve"> t</t>
    </r>
    <r>
      <rPr>
        <vertAlign val="subscript"/>
        <sz val="12"/>
        <rFont val="Times New Roman"/>
        <family val="1"/>
      </rPr>
      <t>on</t>
    </r>
    <r>
      <rPr>
        <sz val="12"/>
        <rFont val="Times New Roman"/>
        <family val="1"/>
      </rPr>
      <t xml:space="preserve"> / (</t>
    </r>
    <r>
      <rPr>
        <sz val="12"/>
        <rFont val="新細明體"/>
        <family val="0"/>
      </rPr>
      <t>Δ</t>
    </r>
    <r>
      <rPr>
        <sz val="12"/>
        <rFont val="Times New Roman"/>
        <family val="1"/>
      </rPr>
      <t>B A</t>
    </r>
    <r>
      <rPr>
        <vertAlign val="subscript"/>
        <sz val="12"/>
        <rFont val="Times New Roman"/>
        <family val="1"/>
      </rPr>
      <t>e</t>
    </r>
    <r>
      <rPr>
        <sz val="12"/>
        <rFont val="Times New Roman"/>
        <family val="1"/>
      </rPr>
      <t>) ; Ns = Np / n</t>
    </r>
  </si>
  <si>
    <r>
      <t>P</t>
    </r>
    <r>
      <rPr>
        <vertAlign val="subscript"/>
        <sz val="12"/>
        <rFont val="新細明體"/>
        <family val="1"/>
      </rPr>
      <t>Σ</t>
    </r>
    <r>
      <rPr>
        <sz val="12"/>
        <rFont val="新細明體"/>
        <family val="0"/>
      </rPr>
      <t>=P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0"/>
      </rPr>
      <t>+P</t>
    </r>
    <r>
      <rPr>
        <vertAlign val="subscript"/>
        <sz val="12"/>
        <rFont val="新細明體"/>
        <family val="1"/>
      </rPr>
      <t>fe</t>
    </r>
  </si>
  <si>
    <r>
      <t>Δ</t>
    </r>
    <r>
      <rPr>
        <sz val="12"/>
        <rFont val="Times New Roman"/>
        <family val="1"/>
      </rPr>
      <t>t = 23.5P</t>
    </r>
    <r>
      <rPr>
        <vertAlign val="subscript"/>
        <sz val="12"/>
        <rFont val="新細明體"/>
        <family val="1"/>
      </rPr>
      <t>Σ</t>
    </r>
    <r>
      <rPr>
        <sz val="12"/>
        <rFont val="Times New Roman"/>
        <family val="1"/>
      </rPr>
      <t xml:space="preserve"> /  </t>
    </r>
    <r>
      <rPr>
        <sz val="12"/>
        <rFont val="新細明體"/>
        <family val="0"/>
      </rPr>
      <t>√</t>
    </r>
    <r>
      <rPr>
        <sz val="12"/>
        <rFont val="Times New Roman"/>
        <family val="1"/>
      </rPr>
      <t>AP</t>
    </r>
  </si>
  <si>
    <r>
      <t>綜合考慮</t>
    </r>
    <r>
      <rPr>
        <sz val="12"/>
        <rFont val="Times New Roman"/>
        <family val="1"/>
      </rPr>
      <t>L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, C</t>
    </r>
    <r>
      <rPr>
        <vertAlign val="subscript"/>
        <sz val="12"/>
        <rFont val="新細明體"/>
        <family val="1"/>
      </rPr>
      <t>分布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0"/>
      </rPr>
      <t>易制性</t>
    </r>
    <r>
      <rPr>
        <sz val="12"/>
        <rFont val="Times New Roman"/>
        <family val="1"/>
      </rPr>
      <t>.</t>
    </r>
  </si>
  <si>
    <r>
      <t>效率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頻寬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電壓準位</t>
    </r>
    <r>
      <rPr>
        <sz val="12"/>
        <rFont val="Times New Roman"/>
        <family val="1"/>
      </rPr>
      <t>.EMI.</t>
    </r>
  </si>
  <si>
    <r>
      <t>step0         SPEC: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 xml:space="preserve">    f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 xml:space="preserve">       V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0"/>
      </rPr>
      <t xml:space="preserve">       I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0"/>
      </rPr>
      <t xml:space="preserve">       D    η     </t>
    </r>
    <r>
      <rPr>
        <sz val="10"/>
        <rFont val="新細明體"/>
        <family val="1"/>
      </rPr>
      <t>△</t>
    </r>
    <r>
      <rPr>
        <sz val="12"/>
        <rFont val="新細明體"/>
        <family val="0"/>
      </rPr>
      <t>t        P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0"/>
      </rPr>
      <t>限制.</t>
    </r>
  </si>
  <si>
    <r>
      <t xml:space="preserve">         </t>
    </r>
    <r>
      <rPr>
        <sz val="12"/>
        <rFont val="新細明體"/>
        <family val="0"/>
      </rPr>
      <t>例:  155W    PC Power       MAIN X'FMR. (  API-9635 )</t>
    </r>
  </si>
  <si>
    <r>
      <t xml:space="preserve">               </t>
    </r>
    <r>
      <rPr>
        <sz val="12"/>
        <rFont val="新細明體"/>
        <family val="0"/>
      </rPr>
      <t>SPEC: INPUT:  AC  180~265V         50HZ</t>
    </r>
  </si>
  <si>
    <t xml:space="preserve">                          OUTPUT: DC    </t>
  </si>
  <si>
    <t xml:space="preserve">         </t>
  </si>
  <si>
    <r>
      <t>μ</t>
    </r>
    <r>
      <rPr>
        <vertAlign val="subscript"/>
        <sz val="12"/>
        <rFont val="新細明體"/>
        <family val="1"/>
      </rPr>
      <t>i</t>
    </r>
    <r>
      <rPr>
        <sz val="12"/>
        <rFont val="新細明體"/>
        <family val="0"/>
      </rPr>
      <t xml:space="preserve"> : 2300</t>
    </r>
    <r>
      <rPr>
        <sz val="12"/>
        <rFont val="Times New Roman"/>
        <family val="1"/>
      </rPr>
      <t>±</t>
    </r>
    <r>
      <rPr>
        <sz val="12"/>
        <rFont val="新細明體"/>
        <family val="0"/>
      </rPr>
      <t>25%         Bs : 390mT              Br : 55mT          @ 100℃</t>
    </r>
  </si>
  <si>
    <r>
      <t xml:space="preserve"> 和.PC40材最高可取ΔB=300MT. 此時P</t>
    </r>
    <r>
      <rPr>
        <vertAlign val="subscript"/>
        <sz val="12"/>
        <rFont val="新細明體"/>
        <family val="1"/>
      </rPr>
      <t>fe</t>
    </r>
    <r>
      <rPr>
        <sz val="12"/>
        <rFont val="新細明體"/>
        <family val="0"/>
      </rPr>
      <t>稍高,可調節電路導通比ton/Ts (D)來解決鐵損問題.</t>
    </r>
  </si>
  <si>
    <r>
      <t xml:space="preserve">               AP=A</t>
    </r>
    <r>
      <rPr>
        <vertAlign val="subscript"/>
        <sz val="12"/>
        <rFont val="新細明體"/>
        <family val="1"/>
      </rPr>
      <t>W</t>
    </r>
    <r>
      <rPr>
        <sz val="12"/>
        <rFont val="新細明體"/>
        <family val="0"/>
      </rPr>
      <t>*Ae=(Ps*10</t>
    </r>
    <r>
      <rPr>
        <vertAlign val="superscript"/>
        <sz val="12"/>
        <rFont val="新細明體"/>
        <family val="1"/>
      </rPr>
      <t>4</t>
    </r>
    <r>
      <rPr>
        <sz val="12"/>
        <rFont val="新細明體"/>
        <family val="0"/>
      </rPr>
      <t>)/(2ΔB*f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>*J*K</t>
    </r>
    <r>
      <rPr>
        <vertAlign val="subscript"/>
        <sz val="12"/>
        <rFont val="新細明體"/>
        <family val="1"/>
      </rPr>
      <t>u)</t>
    </r>
  </si>
  <si>
    <t xml:space="preserve">               Ps :   變壓器傳遞視在功率 ( W )     Ps=Po/η+Po  (正激式)</t>
  </si>
  <si>
    <t xml:space="preserve">              ΔB:   磁感應增量  ( T )</t>
  </si>
  <si>
    <t xml:space="preserve">               fs :   變壓器工作頻率    ( HZ )</t>
  </si>
  <si>
    <r>
      <t xml:space="preserve">               J :    電流密度 ( A ) .根據散熱方式不同可取300~600 A/cm</t>
    </r>
    <r>
      <rPr>
        <vertAlign val="superscript"/>
        <sz val="12"/>
        <rFont val="新細明體"/>
        <family val="1"/>
      </rPr>
      <t>2</t>
    </r>
  </si>
  <si>
    <t xml:space="preserve">              </t>
  </si>
  <si>
    <r>
      <t>導線之電流密度取值大小受</t>
    </r>
    <r>
      <rPr>
        <sz val="12"/>
        <rFont val="Times New Roman"/>
        <family val="1"/>
      </rPr>
      <t>CORE Ap</t>
    </r>
    <r>
      <rPr>
        <sz val="12"/>
        <rFont val="新細明體"/>
        <family val="0"/>
      </rPr>
      <t>值限制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決定於散熱方式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同一變壓器中電流密度盡量</t>
    </r>
  </si>
  <si>
    <r>
      <t>CORE</t>
    </r>
    <r>
      <rPr>
        <sz val="12"/>
        <rFont val="新細明體"/>
        <family val="0"/>
      </rPr>
      <t>之面積乘積</t>
    </r>
    <r>
      <rPr>
        <sz val="12"/>
        <rFont val="Times New Roman"/>
        <family val="1"/>
      </rPr>
      <t>Ap</t>
    </r>
    <r>
      <rPr>
        <sz val="12"/>
        <rFont val="新細明體"/>
        <family val="0"/>
      </rPr>
      <t>由功率容量導出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但實際選取</t>
    </r>
    <r>
      <rPr>
        <sz val="12"/>
        <rFont val="Times New Roman"/>
        <family val="1"/>
      </rPr>
      <t>CORE</t>
    </r>
    <r>
      <rPr>
        <sz val="12"/>
        <rFont val="新細明體"/>
        <family val="0"/>
      </rPr>
      <t>時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不僅是單單考慮</t>
    </r>
    <r>
      <rPr>
        <sz val="12"/>
        <rFont val="Times New Roman"/>
        <family val="1"/>
      </rPr>
      <t>CORE</t>
    </r>
    <r>
      <rPr>
        <sz val="12"/>
        <rFont val="新細明體"/>
        <family val="0"/>
      </rPr>
      <t>之傳遞功</t>
    </r>
  </si>
  <si>
    <t xml:space="preserve">PIN 1.5.6.10 加TUBE.    </t>
  </si>
  <si>
    <t xml:space="preserve">        正激變換器的主回路如圖 1.</t>
  </si>
  <si>
    <r>
      <t xml:space="preserve">            </t>
    </r>
    <r>
      <rPr>
        <sz val="12"/>
        <rFont val="新細明體"/>
        <family val="0"/>
      </rPr>
      <t>η≧68%,   fs: 100KHZ; 電路接線圖如圖 3. 風冷散熱.</t>
    </r>
  </si>
  <si>
    <r>
      <t xml:space="preserve">                      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 xml:space="preserve"> =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*ton / L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 xml:space="preserve"> = 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-I's = (I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>-Is*Ns) / N</t>
    </r>
    <r>
      <rPr>
        <vertAlign val="subscript"/>
        <sz val="12"/>
        <rFont val="新細明體"/>
        <family val="1"/>
      </rPr>
      <t>p</t>
    </r>
  </si>
  <si>
    <t>漏電感Lk之關係式</t>
  </si>
  <si>
    <t xml:space="preserve">        查閱TDK DATA BOOK.選用CORE ERL28  PC40．其參數為: </t>
  </si>
  <si>
    <r>
      <t xml:space="preserve">           Im =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*t</t>
    </r>
    <r>
      <rPr>
        <vertAlign val="subscript"/>
        <sz val="12"/>
        <rFont val="新細明體"/>
        <family val="1"/>
      </rPr>
      <t xml:space="preserve">on </t>
    </r>
    <r>
      <rPr>
        <sz val="12"/>
        <rFont val="新細明體"/>
        <family val="0"/>
      </rPr>
      <t>/ L = (209*3.4) / (2.4*10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0"/>
      </rPr>
      <t>) ≒ 0.3A</t>
    </r>
  </si>
  <si>
    <t>取同一值,在空間允許之狀況下,可盡量調小電流密度取值.</t>
  </si>
  <si>
    <r>
      <t>率,其規格還必須兼顧:有足夠的繞線空間,外圍呎寸限制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可配合</t>
    </r>
    <r>
      <rPr>
        <sz val="12"/>
        <rFont val="Times New Roman"/>
        <family val="1"/>
      </rPr>
      <t>BOBBIN</t>
    </r>
    <r>
      <rPr>
        <sz val="12"/>
        <rFont val="新細明體"/>
        <family val="0"/>
      </rPr>
      <t>之引腳數量</t>
    </r>
    <r>
      <rPr>
        <sz val="12"/>
        <rFont val="Times New Roman"/>
        <family val="1"/>
      </rPr>
      <t>,</t>
    </r>
    <r>
      <rPr>
        <sz val="12"/>
        <rFont val="新細明體"/>
        <family val="0"/>
      </rPr>
      <t>呎寸</t>
    </r>
    <r>
      <rPr>
        <sz val="12"/>
        <rFont val="Times New Roman"/>
        <family val="1"/>
      </rPr>
      <t>,</t>
    </r>
  </si>
  <si>
    <t>形狀等.</t>
  </si>
  <si>
    <r>
      <t xml:space="preserve">                     I</t>
    </r>
    <r>
      <rPr>
        <vertAlign val="subscript"/>
        <sz val="12"/>
        <rFont val="新細明體"/>
        <family val="1"/>
      </rPr>
      <t>c</t>
    </r>
    <r>
      <rPr>
        <sz val="12"/>
        <rFont val="新細明體"/>
        <family val="0"/>
      </rPr>
      <t xml:space="preserve"> = 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0"/>
      </rPr>
      <t xml:space="preserve"> = I</t>
    </r>
    <r>
      <rPr>
        <vertAlign val="subscript"/>
        <sz val="12"/>
        <rFont val="新細明體"/>
        <family val="1"/>
      </rPr>
      <t xml:space="preserve">L </t>
    </r>
    <r>
      <rPr>
        <sz val="12"/>
        <rFont val="新細明體"/>
        <family val="0"/>
      </rPr>
      <t>/ n = 2P</t>
    </r>
    <r>
      <rPr>
        <vertAlign val="subscript"/>
        <sz val="12"/>
        <rFont val="新細明體"/>
        <family val="1"/>
      </rPr>
      <t xml:space="preserve">out </t>
    </r>
    <r>
      <rPr>
        <sz val="12"/>
        <rFont val="新細明體"/>
        <family val="0"/>
      </rPr>
      <t>/ (η*V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*D</t>
    </r>
    <r>
      <rPr>
        <vertAlign val="subscript"/>
        <sz val="12"/>
        <rFont val="新細明體"/>
        <family val="1"/>
      </rPr>
      <t>max)</t>
    </r>
  </si>
  <si>
    <r>
      <t xml:space="preserve">                       </t>
    </r>
    <r>
      <rPr>
        <i/>
        <sz val="12"/>
        <rFont val="新細明體"/>
        <family val="1"/>
      </rPr>
      <t>A</t>
    </r>
    <r>
      <rPr>
        <sz val="12"/>
        <rFont val="新細明體"/>
        <family val="0"/>
      </rPr>
      <t xml:space="preserve">: 兩繞組間之剖面積(cm)                </t>
    </r>
  </si>
  <si>
    <r>
      <t xml:space="preserve">        上式中:  L</t>
    </r>
    <r>
      <rPr>
        <vertAlign val="subscript"/>
        <sz val="12"/>
        <rFont val="新細明體"/>
        <family val="1"/>
      </rPr>
      <t>K</t>
    </r>
    <r>
      <rPr>
        <sz val="12"/>
        <rFont val="新細明體"/>
        <family val="0"/>
      </rPr>
      <t xml:space="preserve">:漏電感                  </t>
    </r>
    <r>
      <rPr>
        <sz val="16"/>
        <rFont val="新細明體"/>
        <family val="1"/>
      </rPr>
      <t>ι</t>
    </r>
    <r>
      <rPr>
        <sz val="12"/>
        <rFont val="新細明體"/>
        <family val="0"/>
      </rPr>
      <t>:銅窗之排線寬度(cm)</t>
    </r>
  </si>
  <si>
    <r>
      <t xml:space="preserve">                L</t>
    </r>
    <r>
      <rPr>
        <vertAlign val="subscript"/>
        <sz val="12"/>
        <rFont val="新細明體"/>
        <family val="1"/>
      </rPr>
      <t>K</t>
    </r>
    <r>
      <rPr>
        <sz val="12"/>
        <rFont val="新細明體"/>
        <family val="0"/>
      </rPr>
      <t xml:space="preserve">= </t>
    </r>
    <r>
      <rPr>
        <i/>
        <sz val="12"/>
        <rFont val="新細明體"/>
        <family val="1"/>
      </rPr>
      <t>u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0"/>
      </rPr>
      <t>*</t>
    </r>
    <r>
      <rPr>
        <i/>
        <sz val="12"/>
        <rFont val="新細明體"/>
        <family val="1"/>
      </rPr>
      <t>u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>*</t>
    </r>
    <r>
      <rPr>
        <i/>
        <sz val="12"/>
        <rFont val="新細明體"/>
        <family val="1"/>
      </rPr>
      <t>A</t>
    </r>
    <r>
      <rPr>
        <sz val="12"/>
        <rFont val="新細明體"/>
        <family val="0"/>
      </rPr>
      <t>*N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0"/>
      </rPr>
      <t xml:space="preserve"> /</t>
    </r>
    <r>
      <rPr>
        <sz val="16"/>
        <rFont val="新細明體"/>
        <family val="1"/>
      </rPr>
      <t>ι</t>
    </r>
    <r>
      <rPr>
        <sz val="12"/>
        <rFont val="新細明體"/>
        <family val="0"/>
      </rPr>
      <t>*10</t>
    </r>
    <r>
      <rPr>
        <vertAlign val="superscript"/>
        <sz val="12"/>
        <rFont val="新細明體"/>
        <family val="1"/>
      </rPr>
      <t>-2</t>
    </r>
  </si>
  <si>
    <t>(Forward Transformer Design Theory)</t>
  </si>
  <si>
    <t xml:space="preserve">               估算結果,溫升較高,須降低溫升,可重新選擇ΔB,調整Np. Ns.</t>
  </si>
  <si>
    <t>SHI</t>
  </si>
  <si>
    <r>
      <t>值相同時I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>方才等于零,如此,复位時間t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>為</t>
    </r>
  </si>
  <si>
    <r>
      <t>儲在磁場中的激磁能量</t>
    </r>
    <r>
      <rPr>
        <i/>
        <sz val="12"/>
        <rFont val="新細明體"/>
        <family val="1"/>
      </rPr>
      <t>E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0"/>
      </rPr>
      <t>=(LI</t>
    </r>
    <r>
      <rPr>
        <vertAlign val="superscript"/>
        <sz val="12"/>
        <rFont val="新細明體"/>
        <family val="1"/>
      </rPr>
      <t>2</t>
    </r>
    <r>
      <rPr>
        <vertAlign val="subscript"/>
        <sz val="12"/>
        <rFont val="新細明體"/>
        <family val="1"/>
      </rPr>
      <t>m</t>
    </r>
    <r>
      <rPr>
        <vertAlign val="superscript"/>
        <sz val="12"/>
        <rFont val="新細明體"/>
        <family val="1"/>
      </rPr>
      <t xml:space="preserve"> </t>
    </r>
    <r>
      <rPr>
        <sz val="12"/>
        <rFont val="新細明體"/>
        <family val="0"/>
      </rPr>
      <t>/ 2)在t</t>
    </r>
    <r>
      <rPr>
        <vertAlign val="subscript"/>
        <sz val="12"/>
        <rFont val="新細明體"/>
        <family val="1"/>
      </rPr>
      <t>off</t>
    </r>
    <r>
      <rPr>
        <sz val="12"/>
        <rFont val="新細明體"/>
        <family val="0"/>
      </rPr>
      <t>時應有釋放通路,且須保持與儲能時間相同.因為當正.負伏秒</t>
    </r>
  </si>
  <si>
    <r>
      <t xml:space="preserve">        而        V</t>
    </r>
    <r>
      <rPr>
        <vertAlign val="subscript"/>
        <sz val="12"/>
        <rFont val="新細明體"/>
        <family val="1"/>
      </rPr>
      <t xml:space="preserve">IN </t>
    </r>
    <r>
      <rPr>
        <sz val="12"/>
        <rFont val="新細明體"/>
        <family val="0"/>
      </rPr>
      <t>= n*V</t>
    </r>
    <r>
      <rPr>
        <vertAlign val="subscript"/>
        <sz val="12"/>
        <rFont val="新細明體"/>
        <family val="1"/>
      </rPr>
      <t xml:space="preserve">out </t>
    </r>
    <r>
      <rPr>
        <sz val="12"/>
        <rFont val="新細明體"/>
        <family val="0"/>
      </rPr>
      <t>/ D</t>
    </r>
    <r>
      <rPr>
        <vertAlign val="subscript"/>
        <sz val="12"/>
        <rFont val="新細明體"/>
        <family val="1"/>
      </rPr>
      <t xml:space="preserve">max  </t>
    </r>
  </si>
  <si>
    <r>
      <t xml:space="preserve">        因為    V</t>
    </r>
    <r>
      <rPr>
        <vertAlign val="subscript"/>
        <sz val="12"/>
        <rFont val="新細明體"/>
        <family val="1"/>
      </rPr>
      <t xml:space="preserve">out </t>
    </r>
    <r>
      <rPr>
        <sz val="12"/>
        <rFont val="新細明體"/>
        <family val="0"/>
      </rPr>
      <t>= 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0"/>
      </rPr>
      <t>*V</t>
    </r>
    <r>
      <rPr>
        <vertAlign val="subscript"/>
        <sz val="12"/>
        <rFont val="新細明體"/>
        <family val="1"/>
      </rPr>
      <t xml:space="preserve">IN </t>
    </r>
    <r>
      <rPr>
        <sz val="12"/>
        <rFont val="新細明體"/>
        <family val="0"/>
      </rPr>
      <t xml:space="preserve">/ n       </t>
    </r>
    <r>
      <rPr>
        <i/>
        <sz val="12"/>
        <rFont val="新細明體"/>
        <family val="1"/>
      </rPr>
      <t xml:space="preserve"> ( ∵U=－e=N*dψ/dt=  N*Ae dB / dt=dφ/dt=Ldi/dt)</t>
    </r>
  </si>
  <si>
    <r>
      <t xml:space="preserve">        所以    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0"/>
      </rPr>
      <t xml:space="preserve"> = ∫</t>
    </r>
    <r>
      <rPr>
        <vertAlign val="subscript"/>
        <sz val="12"/>
        <rFont val="新細明體"/>
        <family val="1"/>
      </rPr>
      <t xml:space="preserve">0→t </t>
    </r>
    <r>
      <rPr>
        <sz val="12"/>
        <rFont val="新細明體"/>
        <family val="0"/>
      </rPr>
      <t>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*</t>
    </r>
    <r>
      <rPr>
        <i/>
        <sz val="12"/>
        <rFont val="新細明體"/>
        <family val="1"/>
      </rPr>
      <t>d</t>
    </r>
    <r>
      <rPr>
        <sz val="12"/>
        <rFont val="新細明體"/>
        <family val="0"/>
      </rPr>
      <t>t / L  =  n*T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0"/>
      </rPr>
      <t>*V</t>
    </r>
    <r>
      <rPr>
        <vertAlign val="subscript"/>
        <sz val="12"/>
        <rFont val="新細明體"/>
        <family val="1"/>
      </rPr>
      <t>out</t>
    </r>
    <r>
      <rPr>
        <sz val="12"/>
        <rFont val="新細明體"/>
        <family val="0"/>
      </rPr>
      <t xml:space="preserve"> / L</t>
    </r>
    <r>
      <rPr>
        <vertAlign val="subscript"/>
        <sz val="12"/>
        <rFont val="新細明體"/>
        <family val="1"/>
      </rPr>
      <t>m</t>
    </r>
  </si>
  <si>
    <r>
      <t xml:space="preserve">           Ip</t>
    </r>
    <r>
      <rPr>
        <vertAlign val="subscript"/>
        <sz val="12"/>
        <rFont val="新細明體"/>
        <family val="1"/>
      </rPr>
      <t xml:space="preserve"> </t>
    </r>
    <r>
      <rPr>
        <sz val="12"/>
        <rFont val="新細明體"/>
        <family val="0"/>
      </rPr>
      <t>= P</t>
    </r>
    <r>
      <rPr>
        <vertAlign val="subscript"/>
        <sz val="12"/>
        <rFont val="新細明體"/>
        <family val="1"/>
      </rPr>
      <t>i</t>
    </r>
    <r>
      <rPr>
        <sz val="12"/>
        <rFont val="新細明體"/>
        <family val="0"/>
      </rPr>
      <t xml:space="preserve"> / V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0"/>
      </rPr>
      <t xml:space="preserve"> = P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0"/>
      </rPr>
      <t xml:space="preserve"> / (η*D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0"/>
      </rPr>
      <t>*V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0"/>
      </rPr>
      <t>) =155/(0.68*0.34*209) = 3.21A</t>
    </r>
  </si>
  <si>
    <r>
      <t xml:space="preserve">           Ip</t>
    </r>
    <r>
      <rPr>
        <vertAlign val="subscript"/>
        <sz val="12"/>
        <rFont val="新細明體"/>
        <family val="1"/>
      </rPr>
      <t>rms</t>
    </r>
    <r>
      <rPr>
        <sz val="12"/>
        <rFont val="新細明體"/>
        <family val="0"/>
      </rPr>
      <t>= Ip*√D = 3.21*√0.34 = 1.87A</t>
    </r>
  </si>
  <si>
    <r>
      <t xml:space="preserve">           Awp = I/J = 1.87/5 = 0.374mm</t>
    </r>
    <r>
      <rPr>
        <vertAlign val="superscript"/>
        <sz val="12"/>
        <rFont val="新細明體"/>
        <family val="1"/>
      </rPr>
      <t>2</t>
    </r>
  </si>
  <si>
    <t>Step4   計算線徑dw</t>
  </si>
  <si>
    <r>
      <t xml:space="preserve">           d</t>
    </r>
    <r>
      <rPr>
        <vertAlign val="subscript"/>
        <sz val="12"/>
        <rFont val="新細明體"/>
        <family val="1"/>
      </rPr>
      <t>wp</t>
    </r>
    <r>
      <rPr>
        <sz val="12"/>
        <rFont val="新細明體"/>
        <family val="0"/>
      </rPr>
      <t xml:space="preserve">=√(4Awp/π)＝√(4*0.374/3.14)= 0.69mm              Φ0.7mm orΦ0.45*2 </t>
    </r>
  </si>
  <si>
    <r>
      <t xml:space="preserve">          Pcu = 2*1.41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0"/>
      </rPr>
      <t>*36*4.88*0.00066 = 0.46W</t>
    </r>
  </si>
  <si>
    <r>
      <t xml:space="preserve">        (3). P</t>
    </r>
    <r>
      <rPr>
        <vertAlign val="subscript"/>
        <sz val="12"/>
        <rFont val="新細明體"/>
        <family val="1"/>
      </rPr>
      <t>Σ</t>
    </r>
    <r>
      <rPr>
        <sz val="12"/>
        <rFont val="新細明體"/>
        <family val="0"/>
      </rPr>
      <t>＝P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0"/>
      </rPr>
      <t>+P</t>
    </r>
    <r>
      <rPr>
        <vertAlign val="subscript"/>
        <sz val="12"/>
        <rFont val="新細明體"/>
        <family val="1"/>
      </rPr>
      <t xml:space="preserve">fe </t>
    </r>
    <r>
      <rPr>
        <sz val="12"/>
        <rFont val="新細明體"/>
        <family val="0"/>
      </rPr>
      <t>= 0.46+2.52 = 2.98W</t>
    </r>
  </si>
  <si>
    <r>
      <t xml:space="preserve">        Δt=23.5P</t>
    </r>
    <r>
      <rPr>
        <vertAlign val="subscript"/>
        <sz val="12"/>
        <rFont val="新細明體"/>
        <family val="1"/>
      </rPr>
      <t>Σ</t>
    </r>
    <r>
      <rPr>
        <sz val="12"/>
        <rFont val="新細明體"/>
        <family val="0"/>
      </rPr>
      <t>/√AP = 23.5*3.12 / √1.2 = 64℃</t>
    </r>
  </si>
  <si>
    <t>Φ0.7</t>
  </si>
  <si>
    <t>Φ0.45</t>
  </si>
  <si>
    <t>日期:2004/8/25</t>
  </si>
  <si>
    <r>
      <t xml:space="preserve"> </t>
    </r>
    <r>
      <rPr>
        <b/>
        <sz val="14"/>
        <rFont val="新細明體"/>
        <family val="1"/>
      </rPr>
      <t>協欣電子研發部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</si>
</sst>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"/>
    <numFmt numFmtId="177" formatCode="m&quot;月&quot;d&quot;日&quot;"/>
    <numFmt numFmtId="178" formatCode="0.0"/>
    <numFmt numFmtId="179" formatCode="0.000"/>
  </numFmts>
  <fonts count="43">
    <font>
      <sz val="11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新細明體"/>
      <family val="1"/>
    </font>
    <font>
      <sz val="12"/>
      <name val="新細明體"/>
      <family val="0"/>
    </font>
    <font>
      <sz val="12"/>
      <name val="Times New Roman"/>
      <family val="1"/>
    </font>
    <font>
      <sz val="20"/>
      <name val="新細明體"/>
      <family val="1"/>
    </font>
    <font>
      <sz val="12"/>
      <name val="細明體"/>
      <family val="3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新細明體"/>
      <family val="1"/>
    </font>
    <font>
      <vertAlign val="subscript"/>
      <sz val="12"/>
      <name val="新細明體"/>
      <family val="1"/>
    </font>
    <font>
      <i/>
      <sz val="12"/>
      <name val="新細明體"/>
      <family val="1"/>
    </font>
    <font>
      <b/>
      <sz val="12"/>
      <name val="新細明體"/>
      <family val="0"/>
    </font>
    <font>
      <sz val="10"/>
      <name val="新細明體"/>
      <family val="1"/>
    </font>
    <font>
      <b/>
      <vertAlign val="subscript"/>
      <sz val="12"/>
      <name val="新細明體"/>
      <family val="1"/>
    </font>
    <font>
      <b/>
      <sz val="10"/>
      <name val="新細明體"/>
      <family val="1"/>
    </font>
    <font>
      <b/>
      <sz val="24"/>
      <name val="新細明體"/>
      <family val="1"/>
    </font>
    <font>
      <sz val="22"/>
      <name val="Times New Roman"/>
      <family val="1"/>
    </font>
    <font>
      <b/>
      <sz val="14"/>
      <name val="新細明體"/>
      <family val="1"/>
    </font>
    <font>
      <b/>
      <sz val="22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b/>
      <sz val="8"/>
      <name val="Times New Roman"/>
      <family val="1"/>
    </font>
    <font>
      <b/>
      <vertAlign val="subscript"/>
      <sz val="8"/>
      <name val="新細明體"/>
      <family val="1"/>
    </font>
    <font>
      <b/>
      <sz val="6"/>
      <name val="新細明體"/>
      <family val="1"/>
    </font>
    <font>
      <b/>
      <vertAlign val="subscript"/>
      <sz val="6"/>
      <name val="新細明體"/>
      <family val="1"/>
    </font>
    <font>
      <b/>
      <vertAlign val="superscript"/>
      <sz val="8"/>
      <name val="新細明體"/>
      <family val="1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26"/>
      <name val="新細明體"/>
      <family val="1"/>
    </font>
    <font>
      <sz val="16"/>
      <name val="新細明體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7" fillId="0" borderId="1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7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25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5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5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176" fontId="3" fillId="0" borderId="20" xfId="0" applyNumberFormat="1" applyFont="1" applyFill="1" applyBorder="1" applyAlignment="1">
      <alignment horizontal="left"/>
    </xf>
    <xf numFmtId="2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76" fontId="3" fillId="2" borderId="2" xfId="0" applyNumberFormat="1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2" fillId="0" borderId="2" xfId="0" applyFont="1" applyFill="1" applyBorder="1" applyAlignment="1">
      <alignment/>
    </xf>
    <xf numFmtId="176" fontId="3" fillId="0" borderId="2" xfId="0" applyNumberFormat="1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6" fontId="3" fillId="2" borderId="15" xfId="0" applyNumberFormat="1" applyFont="1" applyFill="1" applyBorder="1" applyAlignment="1">
      <alignment horizontal="left"/>
    </xf>
    <xf numFmtId="2" fontId="3" fillId="2" borderId="15" xfId="0" applyNumberFormat="1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76" fontId="3" fillId="0" borderId="18" xfId="0" applyNumberFormat="1" applyFont="1" applyFill="1" applyBorder="1" applyAlignment="1">
      <alignment horizontal="left"/>
    </xf>
    <xf numFmtId="2" fontId="3" fillId="0" borderId="18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6" fontId="3" fillId="0" borderId="15" xfId="0" applyNumberFormat="1" applyFont="1" applyFill="1" applyBorder="1" applyAlignment="1">
      <alignment horizontal="left"/>
    </xf>
    <xf numFmtId="2" fontId="3" fillId="0" borderId="15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176" fontId="3" fillId="2" borderId="20" xfId="0" applyNumberFormat="1" applyFont="1" applyFill="1" applyBorder="1" applyAlignment="1">
      <alignment horizontal="left"/>
    </xf>
    <xf numFmtId="2" fontId="3" fillId="2" borderId="20" xfId="0" applyNumberFormat="1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20" xfId="0" applyFont="1" applyFill="1" applyBorder="1" applyAlignment="1" quotePrefix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2" borderId="2" xfId="0" applyFont="1" applyFill="1" applyBorder="1" applyAlignment="1" quotePrefix="1">
      <alignment horizontal="center"/>
    </xf>
    <xf numFmtId="0" fontId="3" fillId="2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left"/>
    </xf>
    <xf numFmtId="177" fontId="2" fillId="2" borderId="2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 horizontal="left"/>
    </xf>
    <xf numFmtId="2" fontId="2" fillId="0" borderId="16" xfId="0" applyNumberFormat="1" applyFont="1" applyFill="1" applyBorder="1" applyAlignment="1">
      <alignment horizontal="left"/>
    </xf>
    <xf numFmtId="2" fontId="3" fillId="0" borderId="16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left"/>
    </xf>
    <xf numFmtId="178" fontId="3" fillId="0" borderId="2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3" borderId="15" xfId="0" applyFont="1" applyFill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0" fontId="35" fillId="3" borderId="15" xfId="0" applyFont="1" applyFill="1" applyBorder="1" applyAlignment="1">
      <alignment horizontal="center"/>
    </xf>
    <xf numFmtId="0" fontId="33" fillId="3" borderId="16" xfId="0" applyFont="1" applyFill="1" applyBorder="1" applyAlignment="1">
      <alignment horizontal="center"/>
    </xf>
    <xf numFmtId="0" fontId="34" fillId="3" borderId="20" xfId="0" applyFont="1" applyFill="1" applyBorder="1" applyAlignment="1">
      <alignment horizontal="center"/>
    </xf>
    <xf numFmtId="2" fontId="33" fillId="4" borderId="2" xfId="0" applyNumberFormat="1" applyFont="1" applyFill="1" applyBorder="1" applyAlignment="1">
      <alignment horizontal="center"/>
    </xf>
    <xf numFmtId="176" fontId="32" fillId="4" borderId="2" xfId="0" applyNumberFormat="1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/>
    </xf>
    <xf numFmtId="2" fontId="33" fillId="5" borderId="2" xfId="0" applyNumberFormat="1" applyFont="1" applyFill="1" applyBorder="1" applyAlignment="1">
      <alignment horizontal="center"/>
    </xf>
    <xf numFmtId="176" fontId="32" fillId="5" borderId="2" xfId="0" applyNumberFormat="1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179" fontId="32" fillId="4" borderId="2" xfId="0" applyNumberFormat="1" applyFont="1" applyFill="1" applyBorder="1" applyAlignment="1">
      <alignment horizontal="center"/>
    </xf>
    <xf numFmtId="1" fontId="32" fillId="4" borderId="2" xfId="0" applyNumberFormat="1" applyFont="1" applyFill="1" applyBorder="1" applyAlignment="1">
      <alignment horizontal="center"/>
    </xf>
    <xf numFmtId="179" fontId="32" fillId="5" borderId="2" xfId="0" applyNumberFormat="1" applyFont="1" applyFill="1" applyBorder="1" applyAlignment="1">
      <alignment horizontal="center"/>
    </xf>
    <xf numFmtId="1" fontId="32" fillId="5" borderId="2" xfId="0" applyNumberFormat="1" applyFont="1" applyFill="1" applyBorder="1" applyAlignment="1">
      <alignment horizontal="center"/>
    </xf>
    <xf numFmtId="178" fontId="32" fillId="4" borderId="2" xfId="0" applyNumberFormat="1" applyFont="1" applyFill="1" applyBorder="1" applyAlignment="1">
      <alignment horizontal="center"/>
    </xf>
    <xf numFmtId="178" fontId="32" fillId="5" borderId="2" xfId="0" applyNumberFormat="1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0" fontId="37" fillId="4" borderId="2" xfId="0" applyFont="1" applyFill="1" applyBorder="1" applyAlignment="1">
      <alignment horizontal="center"/>
    </xf>
    <xf numFmtId="179" fontId="37" fillId="5" borderId="2" xfId="0" applyNumberFormat="1" applyFont="1" applyFill="1" applyBorder="1" applyAlignment="1">
      <alignment horizontal="center"/>
    </xf>
    <xf numFmtId="178" fontId="37" fillId="5" borderId="2" xfId="0" applyNumberFormat="1" applyFont="1" applyFill="1" applyBorder="1" applyAlignment="1">
      <alignment horizontal="center"/>
    </xf>
    <xf numFmtId="176" fontId="37" fillId="5" borderId="2" xfId="0" applyNumberFormat="1" applyFont="1" applyFill="1" applyBorder="1" applyAlignment="1">
      <alignment horizontal="center"/>
    </xf>
    <xf numFmtId="2" fontId="32" fillId="5" borderId="2" xfId="0" applyNumberFormat="1" applyFont="1" applyFill="1" applyBorder="1" applyAlignment="1">
      <alignment horizontal="center"/>
    </xf>
    <xf numFmtId="2" fontId="32" fillId="4" borderId="2" xfId="0" applyNumberFormat="1" applyFont="1" applyFill="1" applyBorder="1" applyAlignment="1">
      <alignment horizontal="center"/>
    </xf>
    <xf numFmtId="179" fontId="37" fillId="4" borderId="2" xfId="0" applyNumberFormat="1" applyFont="1" applyFill="1" applyBorder="1" applyAlignment="1">
      <alignment horizontal="center"/>
    </xf>
    <xf numFmtId="176" fontId="37" fillId="4" borderId="2" xfId="0" applyNumberFormat="1" applyFont="1" applyFill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79" fontId="32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left"/>
    </xf>
    <xf numFmtId="0" fontId="1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4" fillId="0" borderId="27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Continuous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/>
    </xf>
    <xf numFmtId="0" fontId="25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4" fillId="3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3" borderId="17" xfId="0" applyFont="1" applyFill="1" applyBorder="1" applyAlignment="1">
      <alignment horizontal="center"/>
    </xf>
    <xf numFmtId="0" fontId="34" fillId="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5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30</xdr:row>
      <xdr:rowOff>0</xdr:rowOff>
    </xdr:from>
    <xdr:to>
      <xdr:col>0</xdr:col>
      <xdr:colOff>247650</xdr:colOff>
      <xdr:row>30</xdr:row>
      <xdr:rowOff>0</xdr:rowOff>
    </xdr:to>
    <xdr:sp>
      <xdr:nvSpPr>
        <xdr:cNvPr id="1" name="Line 13"/>
        <xdr:cNvSpPr>
          <a:spLocks/>
        </xdr:cNvSpPr>
      </xdr:nvSpPr>
      <xdr:spPr>
        <a:xfrm>
          <a:off x="247650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3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8478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05740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31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8478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60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781050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95500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62890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114550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287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81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542925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6287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8383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542925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2877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152400</xdr:colOff>
      <xdr:row>6</xdr:row>
      <xdr:rowOff>76200</xdr:rowOff>
    </xdr:from>
    <xdr:to>
      <xdr:col>2</xdr:col>
      <xdr:colOff>409575</xdr:colOff>
      <xdr:row>6</xdr:row>
      <xdr:rowOff>76200</xdr:rowOff>
    </xdr:to>
    <xdr:sp>
      <xdr:nvSpPr>
        <xdr:cNvPr id="7" name="Line 7"/>
        <xdr:cNvSpPr>
          <a:spLocks/>
        </xdr:cNvSpPr>
      </xdr:nvSpPr>
      <xdr:spPr>
        <a:xfrm>
          <a:off x="1238250" y="1114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49</xdr:row>
      <xdr:rowOff>76200</xdr:rowOff>
    </xdr:from>
    <xdr:to>
      <xdr:col>6</xdr:col>
      <xdr:colOff>495300</xdr:colOff>
      <xdr:row>49</xdr:row>
      <xdr:rowOff>76200</xdr:rowOff>
    </xdr:to>
    <xdr:sp>
      <xdr:nvSpPr>
        <xdr:cNvPr id="8" name="Line 8"/>
        <xdr:cNvSpPr>
          <a:spLocks/>
        </xdr:cNvSpPr>
      </xdr:nvSpPr>
      <xdr:spPr>
        <a:xfrm>
          <a:off x="3495675" y="7258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50</xdr:row>
      <xdr:rowOff>76200</xdr:rowOff>
    </xdr:from>
    <xdr:to>
      <xdr:col>6</xdr:col>
      <xdr:colOff>495300</xdr:colOff>
      <xdr:row>50</xdr:row>
      <xdr:rowOff>76200</xdr:rowOff>
    </xdr:to>
    <xdr:sp>
      <xdr:nvSpPr>
        <xdr:cNvPr id="9" name="Line 9"/>
        <xdr:cNvSpPr>
          <a:spLocks/>
        </xdr:cNvSpPr>
      </xdr:nvSpPr>
      <xdr:spPr>
        <a:xfrm>
          <a:off x="3495675" y="7400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51</xdr:row>
      <xdr:rowOff>76200</xdr:rowOff>
    </xdr:from>
    <xdr:to>
      <xdr:col>6</xdr:col>
      <xdr:colOff>495300</xdr:colOff>
      <xdr:row>51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3495675" y="7543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52</xdr:row>
      <xdr:rowOff>76200</xdr:rowOff>
    </xdr:from>
    <xdr:to>
      <xdr:col>6</xdr:col>
      <xdr:colOff>495300</xdr:colOff>
      <xdr:row>52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3495675" y="7686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53</xdr:row>
      <xdr:rowOff>76200</xdr:rowOff>
    </xdr:from>
    <xdr:to>
      <xdr:col>6</xdr:col>
      <xdr:colOff>495300</xdr:colOff>
      <xdr:row>53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3495675" y="7829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54</xdr:row>
      <xdr:rowOff>76200</xdr:rowOff>
    </xdr:from>
    <xdr:to>
      <xdr:col>6</xdr:col>
      <xdr:colOff>495300</xdr:colOff>
      <xdr:row>54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3495675" y="7972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55</xdr:row>
      <xdr:rowOff>76200</xdr:rowOff>
    </xdr:from>
    <xdr:to>
      <xdr:col>6</xdr:col>
      <xdr:colOff>495300</xdr:colOff>
      <xdr:row>55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3495675" y="8115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56</xdr:row>
      <xdr:rowOff>76200</xdr:rowOff>
    </xdr:from>
    <xdr:to>
      <xdr:col>6</xdr:col>
      <xdr:colOff>495300</xdr:colOff>
      <xdr:row>56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3495675" y="8258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57</xdr:row>
      <xdr:rowOff>76200</xdr:rowOff>
    </xdr:from>
    <xdr:to>
      <xdr:col>6</xdr:col>
      <xdr:colOff>495300</xdr:colOff>
      <xdr:row>57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3495675" y="8401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58</xdr:row>
      <xdr:rowOff>76200</xdr:rowOff>
    </xdr:from>
    <xdr:to>
      <xdr:col>6</xdr:col>
      <xdr:colOff>495300</xdr:colOff>
      <xdr:row>58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3495675" y="8543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59</xdr:row>
      <xdr:rowOff>76200</xdr:rowOff>
    </xdr:from>
    <xdr:to>
      <xdr:col>6</xdr:col>
      <xdr:colOff>495300</xdr:colOff>
      <xdr:row>59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3495675" y="8686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60</xdr:row>
      <xdr:rowOff>76200</xdr:rowOff>
    </xdr:from>
    <xdr:to>
      <xdr:col>6</xdr:col>
      <xdr:colOff>495300</xdr:colOff>
      <xdr:row>60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3495675" y="8829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61</xdr:row>
      <xdr:rowOff>76200</xdr:rowOff>
    </xdr:from>
    <xdr:to>
      <xdr:col>6</xdr:col>
      <xdr:colOff>495300</xdr:colOff>
      <xdr:row>61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3495675" y="897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62</xdr:row>
      <xdr:rowOff>76200</xdr:rowOff>
    </xdr:from>
    <xdr:to>
      <xdr:col>6</xdr:col>
      <xdr:colOff>495300</xdr:colOff>
      <xdr:row>62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3495675" y="9115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63</xdr:row>
      <xdr:rowOff>76200</xdr:rowOff>
    </xdr:from>
    <xdr:to>
      <xdr:col>6</xdr:col>
      <xdr:colOff>495300</xdr:colOff>
      <xdr:row>63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3495675" y="9258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64</xdr:row>
      <xdr:rowOff>76200</xdr:rowOff>
    </xdr:from>
    <xdr:to>
      <xdr:col>6</xdr:col>
      <xdr:colOff>495300</xdr:colOff>
      <xdr:row>64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3495675" y="9401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65</xdr:row>
      <xdr:rowOff>76200</xdr:rowOff>
    </xdr:from>
    <xdr:to>
      <xdr:col>6</xdr:col>
      <xdr:colOff>495300</xdr:colOff>
      <xdr:row>65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3495675" y="9544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66</xdr:row>
      <xdr:rowOff>76200</xdr:rowOff>
    </xdr:from>
    <xdr:to>
      <xdr:col>6</xdr:col>
      <xdr:colOff>495300</xdr:colOff>
      <xdr:row>66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3495675" y="9686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67</xdr:row>
      <xdr:rowOff>76200</xdr:rowOff>
    </xdr:from>
    <xdr:to>
      <xdr:col>6</xdr:col>
      <xdr:colOff>495300</xdr:colOff>
      <xdr:row>67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3495675" y="9829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68</xdr:row>
      <xdr:rowOff>76200</xdr:rowOff>
    </xdr:from>
    <xdr:to>
      <xdr:col>6</xdr:col>
      <xdr:colOff>495300</xdr:colOff>
      <xdr:row>68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3495675" y="997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69</xdr:row>
      <xdr:rowOff>76200</xdr:rowOff>
    </xdr:from>
    <xdr:to>
      <xdr:col>6</xdr:col>
      <xdr:colOff>495300</xdr:colOff>
      <xdr:row>69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3495675" y="10115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49</xdr:row>
      <xdr:rowOff>76200</xdr:rowOff>
    </xdr:from>
    <xdr:to>
      <xdr:col>7</xdr:col>
      <xdr:colOff>495300</xdr:colOff>
      <xdr:row>49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4038600" y="7258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50</xdr:row>
      <xdr:rowOff>76200</xdr:rowOff>
    </xdr:from>
    <xdr:to>
      <xdr:col>7</xdr:col>
      <xdr:colOff>495300</xdr:colOff>
      <xdr:row>50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4038600" y="7400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51</xdr:row>
      <xdr:rowOff>76200</xdr:rowOff>
    </xdr:from>
    <xdr:to>
      <xdr:col>7</xdr:col>
      <xdr:colOff>495300</xdr:colOff>
      <xdr:row>51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4038600" y="7543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52</xdr:row>
      <xdr:rowOff>76200</xdr:rowOff>
    </xdr:from>
    <xdr:to>
      <xdr:col>7</xdr:col>
      <xdr:colOff>495300</xdr:colOff>
      <xdr:row>52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4038600" y="7686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53</xdr:row>
      <xdr:rowOff>76200</xdr:rowOff>
    </xdr:from>
    <xdr:to>
      <xdr:col>7</xdr:col>
      <xdr:colOff>495300</xdr:colOff>
      <xdr:row>53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4038600" y="7829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54</xdr:row>
      <xdr:rowOff>76200</xdr:rowOff>
    </xdr:from>
    <xdr:to>
      <xdr:col>7</xdr:col>
      <xdr:colOff>495300</xdr:colOff>
      <xdr:row>54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4038600" y="7972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55</xdr:row>
      <xdr:rowOff>76200</xdr:rowOff>
    </xdr:from>
    <xdr:to>
      <xdr:col>7</xdr:col>
      <xdr:colOff>495300</xdr:colOff>
      <xdr:row>55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4038600" y="8115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76200</xdr:rowOff>
    </xdr:from>
    <xdr:to>
      <xdr:col>7</xdr:col>
      <xdr:colOff>495300</xdr:colOff>
      <xdr:row>56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4038600" y="8258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57</xdr:row>
      <xdr:rowOff>76200</xdr:rowOff>
    </xdr:from>
    <xdr:to>
      <xdr:col>7</xdr:col>
      <xdr:colOff>495300</xdr:colOff>
      <xdr:row>57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4038600" y="8401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58</xdr:row>
      <xdr:rowOff>76200</xdr:rowOff>
    </xdr:from>
    <xdr:to>
      <xdr:col>7</xdr:col>
      <xdr:colOff>495300</xdr:colOff>
      <xdr:row>58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4038600" y="8543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59</xdr:row>
      <xdr:rowOff>76200</xdr:rowOff>
    </xdr:from>
    <xdr:to>
      <xdr:col>7</xdr:col>
      <xdr:colOff>495300</xdr:colOff>
      <xdr:row>59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4038600" y="8686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60</xdr:row>
      <xdr:rowOff>76200</xdr:rowOff>
    </xdr:from>
    <xdr:to>
      <xdr:col>7</xdr:col>
      <xdr:colOff>495300</xdr:colOff>
      <xdr:row>60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4038600" y="8829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61</xdr:row>
      <xdr:rowOff>76200</xdr:rowOff>
    </xdr:from>
    <xdr:to>
      <xdr:col>7</xdr:col>
      <xdr:colOff>495300</xdr:colOff>
      <xdr:row>61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4038600" y="897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62</xdr:row>
      <xdr:rowOff>76200</xdr:rowOff>
    </xdr:from>
    <xdr:to>
      <xdr:col>7</xdr:col>
      <xdr:colOff>495300</xdr:colOff>
      <xdr:row>62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4038600" y="9115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63</xdr:row>
      <xdr:rowOff>76200</xdr:rowOff>
    </xdr:from>
    <xdr:to>
      <xdr:col>7</xdr:col>
      <xdr:colOff>495300</xdr:colOff>
      <xdr:row>63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4038600" y="9258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64</xdr:row>
      <xdr:rowOff>76200</xdr:rowOff>
    </xdr:from>
    <xdr:to>
      <xdr:col>7</xdr:col>
      <xdr:colOff>495300</xdr:colOff>
      <xdr:row>64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4038600" y="9401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65</xdr:row>
      <xdr:rowOff>76200</xdr:rowOff>
    </xdr:from>
    <xdr:to>
      <xdr:col>7</xdr:col>
      <xdr:colOff>495300</xdr:colOff>
      <xdr:row>65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4038600" y="9544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66</xdr:row>
      <xdr:rowOff>76200</xdr:rowOff>
    </xdr:from>
    <xdr:to>
      <xdr:col>7</xdr:col>
      <xdr:colOff>495300</xdr:colOff>
      <xdr:row>66</xdr:row>
      <xdr:rowOff>76200</xdr:rowOff>
    </xdr:to>
    <xdr:sp>
      <xdr:nvSpPr>
        <xdr:cNvPr id="46" name="Line 46"/>
        <xdr:cNvSpPr>
          <a:spLocks/>
        </xdr:cNvSpPr>
      </xdr:nvSpPr>
      <xdr:spPr>
        <a:xfrm>
          <a:off x="4038600" y="9686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67</xdr:row>
      <xdr:rowOff>76200</xdr:rowOff>
    </xdr:from>
    <xdr:to>
      <xdr:col>7</xdr:col>
      <xdr:colOff>495300</xdr:colOff>
      <xdr:row>67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4038600" y="9829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68</xdr:row>
      <xdr:rowOff>76200</xdr:rowOff>
    </xdr:from>
    <xdr:to>
      <xdr:col>7</xdr:col>
      <xdr:colOff>495300</xdr:colOff>
      <xdr:row>68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4038600" y="997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69</xdr:row>
      <xdr:rowOff>76200</xdr:rowOff>
    </xdr:from>
    <xdr:to>
      <xdr:col>7</xdr:col>
      <xdr:colOff>495300</xdr:colOff>
      <xdr:row>69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4038600" y="10115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41</xdr:row>
      <xdr:rowOff>76200</xdr:rowOff>
    </xdr:from>
    <xdr:to>
      <xdr:col>8</xdr:col>
      <xdr:colOff>495300</xdr:colOff>
      <xdr:row>41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4581525" y="6115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42</xdr:row>
      <xdr:rowOff>76200</xdr:rowOff>
    </xdr:from>
    <xdr:to>
      <xdr:col>8</xdr:col>
      <xdr:colOff>495300</xdr:colOff>
      <xdr:row>42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4581525" y="6257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43</xdr:row>
      <xdr:rowOff>76200</xdr:rowOff>
    </xdr:from>
    <xdr:to>
      <xdr:col>8</xdr:col>
      <xdr:colOff>495300</xdr:colOff>
      <xdr:row>43</xdr:row>
      <xdr:rowOff>76200</xdr:rowOff>
    </xdr:to>
    <xdr:sp>
      <xdr:nvSpPr>
        <xdr:cNvPr id="52" name="Line 52"/>
        <xdr:cNvSpPr>
          <a:spLocks/>
        </xdr:cNvSpPr>
      </xdr:nvSpPr>
      <xdr:spPr>
        <a:xfrm>
          <a:off x="4581525" y="6400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44</xdr:row>
      <xdr:rowOff>76200</xdr:rowOff>
    </xdr:from>
    <xdr:to>
      <xdr:col>8</xdr:col>
      <xdr:colOff>495300</xdr:colOff>
      <xdr:row>44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4581525" y="654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45</xdr:row>
      <xdr:rowOff>76200</xdr:rowOff>
    </xdr:from>
    <xdr:to>
      <xdr:col>8</xdr:col>
      <xdr:colOff>495300</xdr:colOff>
      <xdr:row>45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4581525" y="6686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46</xdr:row>
      <xdr:rowOff>76200</xdr:rowOff>
    </xdr:from>
    <xdr:to>
      <xdr:col>8</xdr:col>
      <xdr:colOff>495300</xdr:colOff>
      <xdr:row>46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4581525" y="6829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47</xdr:row>
      <xdr:rowOff>76200</xdr:rowOff>
    </xdr:from>
    <xdr:to>
      <xdr:col>8</xdr:col>
      <xdr:colOff>495300</xdr:colOff>
      <xdr:row>47</xdr:row>
      <xdr:rowOff>76200</xdr:rowOff>
    </xdr:to>
    <xdr:sp>
      <xdr:nvSpPr>
        <xdr:cNvPr id="56" name="Line 56"/>
        <xdr:cNvSpPr>
          <a:spLocks/>
        </xdr:cNvSpPr>
      </xdr:nvSpPr>
      <xdr:spPr>
        <a:xfrm>
          <a:off x="4581525" y="6972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48</xdr:row>
      <xdr:rowOff>76200</xdr:rowOff>
    </xdr:from>
    <xdr:to>
      <xdr:col>8</xdr:col>
      <xdr:colOff>495300</xdr:colOff>
      <xdr:row>48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4581525" y="7115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49</xdr:row>
      <xdr:rowOff>76200</xdr:rowOff>
    </xdr:from>
    <xdr:to>
      <xdr:col>8</xdr:col>
      <xdr:colOff>495300</xdr:colOff>
      <xdr:row>49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4581525" y="7258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50</xdr:row>
      <xdr:rowOff>76200</xdr:rowOff>
    </xdr:from>
    <xdr:to>
      <xdr:col>8</xdr:col>
      <xdr:colOff>495300</xdr:colOff>
      <xdr:row>50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4581525" y="7400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51</xdr:row>
      <xdr:rowOff>76200</xdr:rowOff>
    </xdr:from>
    <xdr:to>
      <xdr:col>8</xdr:col>
      <xdr:colOff>495300</xdr:colOff>
      <xdr:row>51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4581525" y="7543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52</xdr:row>
      <xdr:rowOff>76200</xdr:rowOff>
    </xdr:from>
    <xdr:to>
      <xdr:col>8</xdr:col>
      <xdr:colOff>495300</xdr:colOff>
      <xdr:row>52</xdr:row>
      <xdr:rowOff>76200</xdr:rowOff>
    </xdr:to>
    <xdr:sp>
      <xdr:nvSpPr>
        <xdr:cNvPr id="61" name="Line 61"/>
        <xdr:cNvSpPr>
          <a:spLocks/>
        </xdr:cNvSpPr>
      </xdr:nvSpPr>
      <xdr:spPr>
        <a:xfrm>
          <a:off x="4581525" y="7686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53</xdr:row>
      <xdr:rowOff>76200</xdr:rowOff>
    </xdr:from>
    <xdr:to>
      <xdr:col>8</xdr:col>
      <xdr:colOff>495300</xdr:colOff>
      <xdr:row>53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4581525" y="7829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54</xdr:row>
      <xdr:rowOff>76200</xdr:rowOff>
    </xdr:from>
    <xdr:to>
      <xdr:col>8</xdr:col>
      <xdr:colOff>495300</xdr:colOff>
      <xdr:row>54</xdr:row>
      <xdr:rowOff>76200</xdr:rowOff>
    </xdr:to>
    <xdr:sp>
      <xdr:nvSpPr>
        <xdr:cNvPr id="63" name="Line 63"/>
        <xdr:cNvSpPr>
          <a:spLocks/>
        </xdr:cNvSpPr>
      </xdr:nvSpPr>
      <xdr:spPr>
        <a:xfrm>
          <a:off x="4581525" y="7972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55</xdr:row>
      <xdr:rowOff>76200</xdr:rowOff>
    </xdr:from>
    <xdr:to>
      <xdr:col>8</xdr:col>
      <xdr:colOff>495300</xdr:colOff>
      <xdr:row>55</xdr:row>
      <xdr:rowOff>76200</xdr:rowOff>
    </xdr:to>
    <xdr:sp>
      <xdr:nvSpPr>
        <xdr:cNvPr id="64" name="Line 64"/>
        <xdr:cNvSpPr>
          <a:spLocks/>
        </xdr:cNvSpPr>
      </xdr:nvSpPr>
      <xdr:spPr>
        <a:xfrm>
          <a:off x="4581525" y="8115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56</xdr:row>
      <xdr:rowOff>76200</xdr:rowOff>
    </xdr:from>
    <xdr:to>
      <xdr:col>8</xdr:col>
      <xdr:colOff>495300</xdr:colOff>
      <xdr:row>56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4581525" y="8258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57</xdr:row>
      <xdr:rowOff>76200</xdr:rowOff>
    </xdr:from>
    <xdr:to>
      <xdr:col>8</xdr:col>
      <xdr:colOff>495300</xdr:colOff>
      <xdr:row>57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4581525" y="8401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58</xdr:row>
      <xdr:rowOff>76200</xdr:rowOff>
    </xdr:from>
    <xdr:to>
      <xdr:col>8</xdr:col>
      <xdr:colOff>495300</xdr:colOff>
      <xdr:row>58</xdr:row>
      <xdr:rowOff>76200</xdr:rowOff>
    </xdr:to>
    <xdr:sp>
      <xdr:nvSpPr>
        <xdr:cNvPr id="67" name="Line 67"/>
        <xdr:cNvSpPr>
          <a:spLocks/>
        </xdr:cNvSpPr>
      </xdr:nvSpPr>
      <xdr:spPr>
        <a:xfrm>
          <a:off x="4581525" y="8543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59</xdr:row>
      <xdr:rowOff>76200</xdr:rowOff>
    </xdr:from>
    <xdr:to>
      <xdr:col>8</xdr:col>
      <xdr:colOff>495300</xdr:colOff>
      <xdr:row>59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4581525" y="8686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60</xdr:row>
      <xdr:rowOff>76200</xdr:rowOff>
    </xdr:from>
    <xdr:to>
      <xdr:col>8</xdr:col>
      <xdr:colOff>495300</xdr:colOff>
      <xdr:row>60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4581525" y="8829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61</xdr:row>
      <xdr:rowOff>76200</xdr:rowOff>
    </xdr:from>
    <xdr:to>
      <xdr:col>8</xdr:col>
      <xdr:colOff>495300</xdr:colOff>
      <xdr:row>61</xdr:row>
      <xdr:rowOff>76200</xdr:rowOff>
    </xdr:to>
    <xdr:sp>
      <xdr:nvSpPr>
        <xdr:cNvPr id="70" name="Line 70"/>
        <xdr:cNvSpPr>
          <a:spLocks/>
        </xdr:cNvSpPr>
      </xdr:nvSpPr>
      <xdr:spPr>
        <a:xfrm>
          <a:off x="4581525" y="897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62</xdr:row>
      <xdr:rowOff>76200</xdr:rowOff>
    </xdr:from>
    <xdr:to>
      <xdr:col>8</xdr:col>
      <xdr:colOff>495300</xdr:colOff>
      <xdr:row>62</xdr:row>
      <xdr:rowOff>76200</xdr:rowOff>
    </xdr:to>
    <xdr:sp>
      <xdr:nvSpPr>
        <xdr:cNvPr id="71" name="Line 71"/>
        <xdr:cNvSpPr>
          <a:spLocks/>
        </xdr:cNvSpPr>
      </xdr:nvSpPr>
      <xdr:spPr>
        <a:xfrm>
          <a:off x="4581525" y="9115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63</xdr:row>
      <xdr:rowOff>76200</xdr:rowOff>
    </xdr:from>
    <xdr:to>
      <xdr:col>8</xdr:col>
      <xdr:colOff>495300</xdr:colOff>
      <xdr:row>63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4581525" y="9258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64</xdr:row>
      <xdr:rowOff>76200</xdr:rowOff>
    </xdr:from>
    <xdr:to>
      <xdr:col>8</xdr:col>
      <xdr:colOff>495300</xdr:colOff>
      <xdr:row>64</xdr:row>
      <xdr:rowOff>76200</xdr:rowOff>
    </xdr:to>
    <xdr:sp>
      <xdr:nvSpPr>
        <xdr:cNvPr id="73" name="Line 73"/>
        <xdr:cNvSpPr>
          <a:spLocks/>
        </xdr:cNvSpPr>
      </xdr:nvSpPr>
      <xdr:spPr>
        <a:xfrm>
          <a:off x="4581525" y="9401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65</xdr:row>
      <xdr:rowOff>76200</xdr:rowOff>
    </xdr:from>
    <xdr:to>
      <xdr:col>8</xdr:col>
      <xdr:colOff>495300</xdr:colOff>
      <xdr:row>65</xdr:row>
      <xdr:rowOff>76200</xdr:rowOff>
    </xdr:to>
    <xdr:sp>
      <xdr:nvSpPr>
        <xdr:cNvPr id="74" name="Line 74"/>
        <xdr:cNvSpPr>
          <a:spLocks/>
        </xdr:cNvSpPr>
      </xdr:nvSpPr>
      <xdr:spPr>
        <a:xfrm>
          <a:off x="4581525" y="9544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66</xdr:row>
      <xdr:rowOff>76200</xdr:rowOff>
    </xdr:from>
    <xdr:to>
      <xdr:col>8</xdr:col>
      <xdr:colOff>495300</xdr:colOff>
      <xdr:row>66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4581525" y="9686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67</xdr:row>
      <xdr:rowOff>76200</xdr:rowOff>
    </xdr:from>
    <xdr:to>
      <xdr:col>8</xdr:col>
      <xdr:colOff>495300</xdr:colOff>
      <xdr:row>67</xdr:row>
      <xdr:rowOff>76200</xdr:rowOff>
    </xdr:to>
    <xdr:sp>
      <xdr:nvSpPr>
        <xdr:cNvPr id="76" name="Line 76"/>
        <xdr:cNvSpPr>
          <a:spLocks/>
        </xdr:cNvSpPr>
      </xdr:nvSpPr>
      <xdr:spPr>
        <a:xfrm>
          <a:off x="4581525" y="9829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68</xdr:row>
      <xdr:rowOff>76200</xdr:rowOff>
    </xdr:from>
    <xdr:to>
      <xdr:col>8</xdr:col>
      <xdr:colOff>495300</xdr:colOff>
      <xdr:row>68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4581525" y="997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69</xdr:row>
      <xdr:rowOff>76200</xdr:rowOff>
    </xdr:from>
    <xdr:to>
      <xdr:col>8</xdr:col>
      <xdr:colOff>495300</xdr:colOff>
      <xdr:row>69</xdr:row>
      <xdr:rowOff>76200</xdr:rowOff>
    </xdr:to>
    <xdr:sp>
      <xdr:nvSpPr>
        <xdr:cNvPr id="78" name="Line 78"/>
        <xdr:cNvSpPr>
          <a:spLocks/>
        </xdr:cNvSpPr>
      </xdr:nvSpPr>
      <xdr:spPr>
        <a:xfrm>
          <a:off x="4581525" y="10115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41</xdr:row>
      <xdr:rowOff>76200</xdr:rowOff>
    </xdr:from>
    <xdr:to>
      <xdr:col>9</xdr:col>
      <xdr:colOff>495300</xdr:colOff>
      <xdr:row>41</xdr:row>
      <xdr:rowOff>76200</xdr:rowOff>
    </xdr:to>
    <xdr:sp>
      <xdr:nvSpPr>
        <xdr:cNvPr id="79" name="Line 79"/>
        <xdr:cNvSpPr>
          <a:spLocks/>
        </xdr:cNvSpPr>
      </xdr:nvSpPr>
      <xdr:spPr>
        <a:xfrm>
          <a:off x="5124450" y="6115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42</xdr:row>
      <xdr:rowOff>76200</xdr:rowOff>
    </xdr:from>
    <xdr:to>
      <xdr:col>9</xdr:col>
      <xdr:colOff>495300</xdr:colOff>
      <xdr:row>42</xdr:row>
      <xdr:rowOff>76200</xdr:rowOff>
    </xdr:to>
    <xdr:sp>
      <xdr:nvSpPr>
        <xdr:cNvPr id="80" name="Line 80"/>
        <xdr:cNvSpPr>
          <a:spLocks/>
        </xdr:cNvSpPr>
      </xdr:nvSpPr>
      <xdr:spPr>
        <a:xfrm>
          <a:off x="5124450" y="6257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43</xdr:row>
      <xdr:rowOff>76200</xdr:rowOff>
    </xdr:from>
    <xdr:to>
      <xdr:col>9</xdr:col>
      <xdr:colOff>495300</xdr:colOff>
      <xdr:row>43</xdr:row>
      <xdr:rowOff>76200</xdr:rowOff>
    </xdr:to>
    <xdr:sp>
      <xdr:nvSpPr>
        <xdr:cNvPr id="81" name="Line 81"/>
        <xdr:cNvSpPr>
          <a:spLocks/>
        </xdr:cNvSpPr>
      </xdr:nvSpPr>
      <xdr:spPr>
        <a:xfrm>
          <a:off x="5124450" y="6400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44</xdr:row>
      <xdr:rowOff>76200</xdr:rowOff>
    </xdr:from>
    <xdr:to>
      <xdr:col>9</xdr:col>
      <xdr:colOff>495300</xdr:colOff>
      <xdr:row>44</xdr:row>
      <xdr:rowOff>76200</xdr:rowOff>
    </xdr:to>
    <xdr:sp>
      <xdr:nvSpPr>
        <xdr:cNvPr id="82" name="Line 82"/>
        <xdr:cNvSpPr>
          <a:spLocks/>
        </xdr:cNvSpPr>
      </xdr:nvSpPr>
      <xdr:spPr>
        <a:xfrm>
          <a:off x="5124450" y="654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45</xdr:row>
      <xdr:rowOff>76200</xdr:rowOff>
    </xdr:from>
    <xdr:to>
      <xdr:col>9</xdr:col>
      <xdr:colOff>495300</xdr:colOff>
      <xdr:row>45</xdr:row>
      <xdr:rowOff>76200</xdr:rowOff>
    </xdr:to>
    <xdr:sp>
      <xdr:nvSpPr>
        <xdr:cNvPr id="83" name="Line 83"/>
        <xdr:cNvSpPr>
          <a:spLocks/>
        </xdr:cNvSpPr>
      </xdr:nvSpPr>
      <xdr:spPr>
        <a:xfrm>
          <a:off x="5124450" y="6686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46</xdr:row>
      <xdr:rowOff>76200</xdr:rowOff>
    </xdr:from>
    <xdr:to>
      <xdr:col>9</xdr:col>
      <xdr:colOff>495300</xdr:colOff>
      <xdr:row>46</xdr:row>
      <xdr:rowOff>76200</xdr:rowOff>
    </xdr:to>
    <xdr:sp>
      <xdr:nvSpPr>
        <xdr:cNvPr id="84" name="Line 84"/>
        <xdr:cNvSpPr>
          <a:spLocks/>
        </xdr:cNvSpPr>
      </xdr:nvSpPr>
      <xdr:spPr>
        <a:xfrm>
          <a:off x="5124450" y="6829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47</xdr:row>
      <xdr:rowOff>76200</xdr:rowOff>
    </xdr:from>
    <xdr:to>
      <xdr:col>9</xdr:col>
      <xdr:colOff>495300</xdr:colOff>
      <xdr:row>47</xdr:row>
      <xdr:rowOff>76200</xdr:rowOff>
    </xdr:to>
    <xdr:sp>
      <xdr:nvSpPr>
        <xdr:cNvPr id="85" name="Line 85"/>
        <xdr:cNvSpPr>
          <a:spLocks/>
        </xdr:cNvSpPr>
      </xdr:nvSpPr>
      <xdr:spPr>
        <a:xfrm>
          <a:off x="5124450" y="6972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48</xdr:row>
      <xdr:rowOff>76200</xdr:rowOff>
    </xdr:from>
    <xdr:to>
      <xdr:col>9</xdr:col>
      <xdr:colOff>495300</xdr:colOff>
      <xdr:row>48</xdr:row>
      <xdr:rowOff>76200</xdr:rowOff>
    </xdr:to>
    <xdr:sp>
      <xdr:nvSpPr>
        <xdr:cNvPr id="86" name="Line 86"/>
        <xdr:cNvSpPr>
          <a:spLocks/>
        </xdr:cNvSpPr>
      </xdr:nvSpPr>
      <xdr:spPr>
        <a:xfrm>
          <a:off x="5124450" y="7115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49</xdr:row>
      <xdr:rowOff>76200</xdr:rowOff>
    </xdr:from>
    <xdr:to>
      <xdr:col>9</xdr:col>
      <xdr:colOff>495300</xdr:colOff>
      <xdr:row>49</xdr:row>
      <xdr:rowOff>76200</xdr:rowOff>
    </xdr:to>
    <xdr:sp>
      <xdr:nvSpPr>
        <xdr:cNvPr id="87" name="Line 87"/>
        <xdr:cNvSpPr>
          <a:spLocks/>
        </xdr:cNvSpPr>
      </xdr:nvSpPr>
      <xdr:spPr>
        <a:xfrm>
          <a:off x="5124450" y="7258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50</xdr:row>
      <xdr:rowOff>76200</xdr:rowOff>
    </xdr:from>
    <xdr:to>
      <xdr:col>9</xdr:col>
      <xdr:colOff>495300</xdr:colOff>
      <xdr:row>50</xdr:row>
      <xdr:rowOff>76200</xdr:rowOff>
    </xdr:to>
    <xdr:sp>
      <xdr:nvSpPr>
        <xdr:cNvPr id="88" name="Line 88"/>
        <xdr:cNvSpPr>
          <a:spLocks/>
        </xdr:cNvSpPr>
      </xdr:nvSpPr>
      <xdr:spPr>
        <a:xfrm>
          <a:off x="5124450" y="7400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51</xdr:row>
      <xdr:rowOff>76200</xdr:rowOff>
    </xdr:from>
    <xdr:to>
      <xdr:col>9</xdr:col>
      <xdr:colOff>495300</xdr:colOff>
      <xdr:row>51</xdr:row>
      <xdr:rowOff>76200</xdr:rowOff>
    </xdr:to>
    <xdr:sp>
      <xdr:nvSpPr>
        <xdr:cNvPr id="89" name="Line 89"/>
        <xdr:cNvSpPr>
          <a:spLocks/>
        </xdr:cNvSpPr>
      </xdr:nvSpPr>
      <xdr:spPr>
        <a:xfrm>
          <a:off x="5124450" y="7543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52</xdr:row>
      <xdr:rowOff>76200</xdr:rowOff>
    </xdr:from>
    <xdr:to>
      <xdr:col>9</xdr:col>
      <xdr:colOff>495300</xdr:colOff>
      <xdr:row>52</xdr:row>
      <xdr:rowOff>76200</xdr:rowOff>
    </xdr:to>
    <xdr:sp>
      <xdr:nvSpPr>
        <xdr:cNvPr id="90" name="Line 90"/>
        <xdr:cNvSpPr>
          <a:spLocks/>
        </xdr:cNvSpPr>
      </xdr:nvSpPr>
      <xdr:spPr>
        <a:xfrm>
          <a:off x="5124450" y="7686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53</xdr:row>
      <xdr:rowOff>76200</xdr:rowOff>
    </xdr:from>
    <xdr:to>
      <xdr:col>9</xdr:col>
      <xdr:colOff>495300</xdr:colOff>
      <xdr:row>53</xdr:row>
      <xdr:rowOff>76200</xdr:rowOff>
    </xdr:to>
    <xdr:sp>
      <xdr:nvSpPr>
        <xdr:cNvPr id="91" name="Line 91"/>
        <xdr:cNvSpPr>
          <a:spLocks/>
        </xdr:cNvSpPr>
      </xdr:nvSpPr>
      <xdr:spPr>
        <a:xfrm>
          <a:off x="5124450" y="7829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54</xdr:row>
      <xdr:rowOff>76200</xdr:rowOff>
    </xdr:from>
    <xdr:to>
      <xdr:col>9</xdr:col>
      <xdr:colOff>495300</xdr:colOff>
      <xdr:row>54</xdr:row>
      <xdr:rowOff>76200</xdr:rowOff>
    </xdr:to>
    <xdr:sp>
      <xdr:nvSpPr>
        <xdr:cNvPr id="92" name="Line 92"/>
        <xdr:cNvSpPr>
          <a:spLocks/>
        </xdr:cNvSpPr>
      </xdr:nvSpPr>
      <xdr:spPr>
        <a:xfrm>
          <a:off x="5124450" y="7972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55</xdr:row>
      <xdr:rowOff>76200</xdr:rowOff>
    </xdr:from>
    <xdr:to>
      <xdr:col>9</xdr:col>
      <xdr:colOff>495300</xdr:colOff>
      <xdr:row>55</xdr:row>
      <xdr:rowOff>76200</xdr:rowOff>
    </xdr:to>
    <xdr:sp>
      <xdr:nvSpPr>
        <xdr:cNvPr id="93" name="Line 93"/>
        <xdr:cNvSpPr>
          <a:spLocks/>
        </xdr:cNvSpPr>
      </xdr:nvSpPr>
      <xdr:spPr>
        <a:xfrm>
          <a:off x="5124450" y="8115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56</xdr:row>
      <xdr:rowOff>76200</xdr:rowOff>
    </xdr:from>
    <xdr:to>
      <xdr:col>9</xdr:col>
      <xdr:colOff>495300</xdr:colOff>
      <xdr:row>56</xdr:row>
      <xdr:rowOff>76200</xdr:rowOff>
    </xdr:to>
    <xdr:sp>
      <xdr:nvSpPr>
        <xdr:cNvPr id="94" name="Line 94"/>
        <xdr:cNvSpPr>
          <a:spLocks/>
        </xdr:cNvSpPr>
      </xdr:nvSpPr>
      <xdr:spPr>
        <a:xfrm>
          <a:off x="5124450" y="8258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57</xdr:row>
      <xdr:rowOff>76200</xdr:rowOff>
    </xdr:from>
    <xdr:to>
      <xdr:col>9</xdr:col>
      <xdr:colOff>495300</xdr:colOff>
      <xdr:row>57</xdr:row>
      <xdr:rowOff>76200</xdr:rowOff>
    </xdr:to>
    <xdr:sp>
      <xdr:nvSpPr>
        <xdr:cNvPr id="95" name="Line 95"/>
        <xdr:cNvSpPr>
          <a:spLocks/>
        </xdr:cNvSpPr>
      </xdr:nvSpPr>
      <xdr:spPr>
        <a:xfrm>
          <a:off x="5124450" y="8401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58</xdr:row>
      <xdr:rowOff>76200</xdr:rowOff>
    </xdr:from>
    <xdr:to>
      <xdr:col>9</xdr:col>
      <xdr:colOff>495300</xdr:colOff>
      <xdr:row>58</xdr:row>
      <xdr:rowOff>76200</xdr:rowOff>
    </xdr:to>
    <xdr:sp>
      <xdr:nvSpPr>
        <xdr:cNvPr id="96" name="Line 96"/>
        <xdr:cNvSpPr>
          <a:spLocks/>
        </xdr:cNvSpPr>
      </xdr:nvSpPr>
      <xdr:spPr>
        <a:xfrm>
          <a:off x="5124450" y="8543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59</xdr:row>
      <xdr:rowOff>76200</xdr:rowOff>
    </xdr:from>
    <xdr:to>
      <xdr:col>9</xdr:col>
      <xdr:colOff>495300</xdr:colOff>
      <xdr:row>59</xdr:row>
      <xdr:rowOff>76200</xdr:rowOff>
    </xdr:to>
    <xdr:sp>
      <xdr:nvSpPr>
        <xdr:cNvPr id="97" name="Line 97"/>
        <xdr:cNvSpPr>
          <a:spLocks/>
        </xdr:cNvSpPr>
      </xdr:nvSpPr>
      <xdr:spPr>
        <a:xfrm>
          <a:off x="5124450" y="8686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60</xdr:row>
      <xdr:rowOff>76200</xdr:rowOff>
    </xdr:from>
    <xdr:to>
      <xdr:col>9</xdr:col>
      <xdr:colOff>495300</xdr:colOff>
      <xdr:row>60</xdr:row>
      <xdr:rowOff>76200</xdr:rowOff>
    </xdr:to>
    <xdr:sp>
      <xdr:nvSpPr>
        <xdr:cNvPr id="98" name="Line 98"/>
        <xdr:cNvSpPr>
          <a:spLocks/>
        </xdr:cNvSpPr>
      </xdr:nvSpPr>
      <xdr:spPr>
        <a:xfrm>
          <a:off x="5124450" y="8829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61</xdr:row>
      <xdr:rowOff>76200</xdr:rowOff>
    </xdr:from>
    <xdr:to>
      <xdr:col>9</xdr:col>
      <xdr:colOff>495300</xdr:colOff>
      <xdr:row>61</xdr:row>
      <xdr:rowOff>76200</xdr:rowOff>
    </xdr:to>
    <xdr:sp>
      <xdr:nvSpPr>
        <xdr:cNvPr id="99" name="Line 99"/>
        <xdr:cNvSpPr>
          <a:spLocks/>
        </xdr:cNvSpPr>
      </xdr:nvSpPr>
      <xdr:spPr>
        <a:xfrm>
          <a:off x="5124450" y="897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62</xdr:row>
      <xdr:rowOff>76200</xdr:rowOff>
    </xdr:from>
    <xdr:to>
      <xdr:col>9</xdr:col>
      <xdr:colOff>495300</xdr:colOff>
      <xdr:row>62</xdr:row>
      <xdr:rowOff>76200</xdr:rowOff>
    </xdr:to>
    <xdr:sp>
      <xdr:nvSpPr>
        <xdr:cNvPr id="100" name="Line 100"/>
        <xdr:cNvSpPr>
          <a:spLocks/>
        </xdr:cNvSpPr>
      </xdr:nvSpPr>
      <xdr:spPr>
        <a:xfrm>
          <a:off x="5124450" y="9115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63</xdr:row>
      <xdr:rowOff>76200</xdr:rowOff>
    </xdr:from>
    <xdr:to>
      <xdr:col>9</xdr:col>
      <xdr:colOff>495300</xdr:colOff>
      <xdr:row>63</xdr:row>
      <xdr:rowOff>76200</xdr:rowOff>
    </xdr:to>
    <xdr:sp>
      <xdr:nvSpPr>
        <xdr:cNvPr id="101" name="Line 101"/>
        <xdr:cNvSpPr>
          <a:spLocks/>
        </xdr:cNvSpPr>
      </xdr:nvSpPr>
      <xdr:spPr>
        <a:xfrm>
          <a:off x="5124450" y="9258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64</xdr:row>
      <xdr:rowOff>76200</xdr:rowOff>
    </xdr:from>
    <xdr:to>
      <xdr:col>9</xdr:col>
      <xdr:colOff>495300</xdr:colOff>
      <xdr:row>64</xdr:row>
      <xdr:rowOff>76200</xdr:rowOff>
    </xdr:to>
    <xdr:sp>
      <xdr:nvSpPr>
        <xdr:cNvPr id="102" name="Line 102"/>
        <xdr:cNvSpPr>
          <a:spLocks/>
        </xdr:cNvSpPr>
      </xdr:nvSpPr>
      <xdr:spPr>
        <a:xfrm>
          <a:off x="5124450" y="9401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65</xdr:row>
      <xdr:rowOff>76200</xdr:rowOff>
    </xdr:from>
    <xdr:to>
      <xdr:col>9</xdr:col>
      <xdr:colOff>495300</xdr:colOff>
      <xdr:row>65</xdr:row>
      <xdr:rowOff>76200</xdr:rowOff>
    </xdr:to>
    <xdr:sp>
      <xdr:nvSpPr>
        <xdr:cNvPr id="103" name="Line 103"/>
        <xdr:cNvSpPr>
          <a:spLocks/>
        </xdr:cNvSpPr>
      </xdr:nvSpPr>
      <xdr:spPr>
        <a:xfrm>
          <a:off x="5124450" y="9544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66</xdr:row>
      <xdr:rowOff>76200</xdr:rowOff>
    </xdr:from>
    <xdr:to>
      <xdr:col>9</xdr:col>
      <xdr:colOff>495300</xdr:colOff>
      <xdr:row>66</xdr:row>
      <xdr:rowOff>76200</xdr:rowOff>
    </xdr:to>
    <xdr:sp>
      <xdr:nvSpPr>
        <xdr:cNvPr id="104" name="Line 104"/>
        <xdr:cNvSpPr>
          <a:spLocks/>
        </xdr:cNvSpPr>
      </xdr:nvSpPr>
      <xdr:spPr>
        <a:xfrm>
          <a:off x="5124450" y="9686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67</xdr:row>
      <xdr:rowOff>76200</xdr:rowOff>
    </xdr:from>
    <xdr:to>
      <xdr:col>9</xdr:col>
      <xdr:colOff>495300</xdr:colOff>
      <xdr:row>67</xdr:row>
      <xdr:rowOff>76200</xdr:rowOff>
    </xdr:to>
    <xdr:sp>
      <xdr:nvSpPr>
        <xdr:cNvPr id="105" name="Line 105"/>
        <xdr:cNvSpPr>
          <a:spLocks/>
        </xdr:cNvSpPr>
      </xdr:nvSpPr>
      <xdr:spPr>
        <a:xfrm>
          <a:off x="5124450" y="9829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68</xdr:row>
      <xdr:rowOff>76200</xdr:rowOff>
    </xdr:from>
    <xdr:to>
      <xdr:col>9</xdr:col>
      <xdr:colOff>495300</xdr:colOff>
      <xdr:row>68</xdr:row>
      <xdr:rowOff>76200</xdr:rowOff>
    </xdr:to>
    <xdr:sp>
      <xdr:nvSpPr>
        <xdr:cNvPr id="106" name="Line 106"/>
        <xdr:cNvSpPr>
          <a:spLocks/>
        </xdr:cNvSpPr>
      </xdr:nvSpPr>
      <xdr:spPr>
        <a:xfrm>
          <a:off x="5124450" y="997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69</xdr:row>
      <xdr:rowOff>76200</xdr:rowOff>
    </xdr:from>
    <xdr:to>
      <xdr:col>9</xdr:col>
      <xdr:colOff>495300</xdr:colOff>
      <xdr:row>69</xdr:row>
      <xdr:rowOff>76200</xdr:rowOff>
    </xdr:to>
    <xdr:sp>
      <xdr:nvSpPr>
        <xdr:cNvPr id="107" name="Line 107"/>
        <xdr:cNvSpPr>
          <a:spLocks/>
        </xdr:cNvSpPr>
      </xdr:nvSpPr>
      <xdr:spPr>
        <a:xfrm>
          <a:off x="5124450" y="10115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152400</xdr:colOff>
      <xdr:row>7</xdr:row>
      <xdr:rowOff>76200</xdr:rowOff>
    </xdr:from>
    <xdr:to>
      <xdr:col>2</xdr:col>
      <xdr:colOff>409575</xdr:colOff>
      <xdr:row>7</xdr:row>
      <xdr:rowOff>76200</xdr:rowOff>
    </xdr:to>
    <xdr:sp>
      <xdr:nvSpPr>
        <xdr:cNvPr id="108" name="Line 108"/>
        <xdr:cNvSpPr>
          <a:spLocks/>
        </xdr:cNvSpPr>
      </xdr:nvSpPr>
      <xdr:spPr>
        <a:xfrm>
          <a:off x="1238250" y="1257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76200</xdr:rowOff>
    </xdr:from>
    <xdr:to>
      <xdr:col>2</xdr:col>
      <xdr:colOff>409575</xdr:colOff>
      <xdr:row>8</xdr:row>
      <xdr:rowOff>76200</xdr:rowOff>
    </xdr:to>
    <xdr:sp>
      <xdr:nvSpPr>
        <xdr:cNvPr id="109" name="Line 109"/>
        <xdr:cNvSpPr>
          <a:spLocks/>
        </xdr:cNvSpPr>
      </xdr:nvSpPr>
      <xdr:spPr>
        <a:xfrm>
          <a:off x="1238250" y="1400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152400</xdr:colOff>
      <xdr:row>9</xdr:row>
      <xdr:rowOff>76200</xdr:rowOff>
    </xdr:from>
    <xdr:to>
      <xdr:col>2</xdr:col>
      <xdr:colOff>409575</xdr:colOff>
      <xdr:row>9</xdr:row>
      <xdr:rowOff>76200</xdr:rowOff>
    </xdr:to>
    <xdr:sp>
      <xdr:nvSpPr>
        <xdr:cNvPr id="110" name="Line 110"/>
        <xdr:cNvSpPr>
          <a:spLocks/>
        </xdr:cNvSpPr>
      </xdr:nvSpPr>
      <xdr:spPr>
        <a:xfrm>
          <a:off x="1238250" y="1543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152400</xdr:colOff>
      <xdr:row>10</xdr:row>
      <xdr:rowOff>76200</xdr:rowOff>
    </xdr:from>
    <xdr:to>
      <xdr:col>2</xdr:col>
      <xdr:colOff>409575</xdr:colOff>
      <xdr:row>10</xdr:row>
      <xdr:rowOff>76200</xdr:rowOff>
    </xdr:to>
    <xdr:sp>
      <xdr:nvSpPr>
        <xdr:cNvPr id="111" name="Line 111"/>
        <xdr:cNvSpPr>
          <a:spLocks/>
        </xdr:cNvSpPr>
      </xdr:nvSpPr>
      <xdr:spPr>
        <a:xfrm>
          <a:off x="1238250" y="1685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152400</xdr:colOff>
      <xdr:row>11</xdr:row>
      <xdr:rowOff>76200</xdr:rowOff>
    </xdr:from>
    <xdr:to>
      <xdr:col>2</xdr:col>
      <xdr:colOff>409575</xdr:colOff>
      <xdr:row>11</xdr:row>
      <xdr:rowOff>76200</xdr:rowOff>
    </xdr:to>
    <xdr:sp>
      <xdr:nvSpPr>
        <xdr:cNvPr id="112" name="Line 112"/>
        <xdr:cNvSpPr>
          <a:spLocks/>
        </xdr:cNvSpPr>
      </xdr:nvSpPr>
      <xdr:spPr>
        <a:xfrm>
          <a:off x="1238250" y="1828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3</xdr:col>
      <xdr:colOff>409575</xdr:colOff>
      <xdr:row>6</xdr:row>
      <xdr:rowOff>76200</xdr:rowOff>
    </xdr:to>
    <xdr:sp>
      <xdr:nvSpPr>
        <xdr:cNvPr id="113" name="Line 113"/>
        <xdr:cNvSpPr>
          <a:spLocks/>
        </xdr:cNvSpPr>
      </xdr:nvSpPr>
      <xdr:spPr>
        <a:xfrm>
          <a:off x="1781175" y="1114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152400</xdr:colOff>
      <xdr:row>7</xdr:row>
      <xdr:rowOff>76200</xdr:rowOff>
    </xdr:from>
    <xdr:to>
      <xdr:col>3</xdr:col>
      <xdr:colOff>409575</xdr:colOff>
      <xdr:row>7</xdr:row>
      <xdr:rowOff>76200</xdr:rowOff>
    </xdr:to>
    <xdr:sp>
      <xdr:nvSpPr>
        <xdr:cNvPr id="114" name="Line 114"/>
        <xdr:cNvSpPr>
          <a:spLocks/>
        </xdr:cNvSpPr>
      </xdr:nvSpPr>
      <xdr:spPr>
        <a:xfrm>
          <a:off x="1781175" y="1257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76200</xdr:rowOff>
    </xdr:from>
    <xdr:to>
      <xdr:col>3</xdr:col>
      <xdr:colOff>409575</xdr:colOff>
      <xdr:row>8</xdr:row>
      <xdr:rowOff>76200</xdr:rowOff>
    </xdr:to>
    <xdr:sp>
      <xdr:nvSpPr>
        <xdr:cNvPr id="115" name="Line 115"/>
        <xdr:cNvSpPr>
          <a:spLocks/>
        </xdr:cNvSpPr>
      </xdr:nvSpPr>
      <xdr:spPr>
        <a:xfrm>
          <a:off x="1781175" y="1400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152400</xdr:colOff>
      <xdr:row>9</xdr:row>
      <xdr:rowOff>76200</xdr:rowOff>
    </xdr:from>
    <xdr:to>
      <xdr:col>3</xdr:col>
      <xdr:colOff>409575</xdr:colOff>
      <xdr:row>9</xdr:row>
      <xdr:rowOff>76200</xdr:rowOff>
    </xdr:to>
    <xdr:sp>
      <xdr:nvSpPr>
        <xdr:cNvPr id="116" name="Line 116"/>
        <xdr:cNvSpPr>
          <a:spLocks/>
        </xdr:cNvSpPr>
      </xdr:nvSpPr>
      <xdr:spPr>
        <a:xfrm>
          <a:off x="1781175" y="1543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3</xdr:col>
      <xdr:colOff>409575</xdr:colOff>
      <xdr:row>10</xdr:row>
      <xdr:rowOff>76200</xdr:rowOff>
    </xdr:to>
    <xdr:sp>
      <xdr:nvSpPr>
        <xdr:cNvPr id="117" name="Line 117"/>
        <xdr:cNvSpPr>
          <a:spLocks/>
        </xdr:cNvSpPr>
      </xdr:nvSpPr>
      <xdr:spPr>
        <a:xfrm>
          <a:off x="1781175" y="1685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152400</xdr:colOff>
      <xdr:row>11</xdr:row>
      <xdr:rowOff>76200</xdr:rowOff>
    </xdr:from>
    <xdr:to>
      <xdr:col>3</xdr:col>
      <xdr:colOff>409575</xdr:colOff>
      <xdr:row>11</xdr:row>
      <xdr:rowOff>76200</xdr:rowOff>
    </xdr:to>
    <xdr:sp>
      <xdr:nvSpPr>
        <xdr:cNvPr id="118" name="Line 118"/>
        <xdr:cNvSpPr>
          <a:spLocks/>
        </xdr:cNvSpPr>
      </xdr:nvSpPr>
      <xdr:spPr>
        <a:xfrm>
          <a:off x="1781175" y="1828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152400</xdr:colOff>
      <xdr:row>6</xdr:row>
      <xdr:rowOff>76200</xdr:rowOff>
    </xdr:from>
    <xdr:to>
      <xdr:col>4</xdr:col>
      <xdr:colOff>409575</xdr:colOff>
      <xdr:row>6</xdr:row>
      <xdr:rowOff>76200</xdr:rowOff>
    </xdr:to>
    <xdr:sp>
      <xdr:nvSpPr>
        <xdr:cNvPr id="119" name="Line 119"/>
        <xdr:cNvSpPr>
          <a:spLocks/>
        </xdr:cNvSpPr>
      </xdr:nvSpPr>
      <xdr:spPr>
        <a:xfrm>
          <a:off x="2324100" y="1114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76200</xdr:rowOff>
    </xdr:from>
    <xdr:to>
      <xdr:col>4</xdr:col>
      <xdr:colOff>409575</xdr:colOff>
      <xdr:row>7</xdr:row>
      <xdr:rowOff>76200</xdr:rowOff>
    </xdr:to>
    <xdr:sp>
      <xdr:nvSpPr>
        <xdr:cNvPr id="120" name="Line 120"/>
        <xdr:cNvSpPr>
          <a:spLocks/>
        </xdr:cNvSpPr>
      </xdr:nvSpPr>
      <xdr:spPr>
        <a:xfrm>
          <a:off x="2324100" y="1257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152400</xdr:colOff>
      <xdr:row>8</xdr:row>
      <xdr:rowOff>76200</xdr:rowOff>
    </xdr:from>
    <xdr:to>
      <xdr:col>4</xdr:col>
      <xdr:colOff>409575</xdr:colOff>
      <xdr:row>8</xdr:row>
      <xdr:rowOff>76200</xdr:rowOff>
    </xdr:to>
    <xdr:sp>
      <xdr:nvSpPr>
        <xdr:cNvPr id="121" name="Line 121"/>
        <xdr:cNvSpPr>
          <a:spLocks/>
        </xdr:cNvSpPr>
      </xdr:nvSpPr>
      <xdr:spPr>
        <a:xfrm>
          <a:off x="2324100" y="1400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76200</xdr:rowOff>
    </xdr:from>
    <xdr:to>
      <xdr:col>4</xdr:col>
      <xdr:colOff>409575</xdr:colOff>
      <xdr:row>9</xdr:row>
      <xdr:rowOff>76200</xdr:rowOff>
    </xdr:to>
    <xdr:sp>
      <xdr:nvSpPr>
        <xdr:cNvPr id="122" name="Line 122"/>
        <xdr:cNvSpPr>
          <a:spLocks/>
        </xdr:cNvSpPr>
      </xdr:nvSpPr>
      <xdr:spPr>
        <a:xfrm>
          <a:off x="2324100" y="1543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152400</xdr:colOff>
      <xdr:row>10</xdr:row>
      <xdr:rowOff>76200</xdr:rowOff>
    </xdr:from>
    <xdr:to>
      <xdr:col>4</xdr:col>
      <xdr:colOff>409575</xdr:colOff>
      <xdr:row>10</xdr:row>
      <xdr:rowOff>76200</xdr:rowOff>
    </xdr:to>
    <xdr:sp>
      <xdr:nvSpPr>
        <xdr:cNvPr id="123" name="Line 123"/>
        <xdr:cNvSpPr>
          <a:spLocks/>
        </xdr:cNvSpPr>
      </xdr:nvSpPr>
      <xdr:spPr>
        <a:xfrm>
          <a:off x="2324100" y="1685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152400</xdr:colOff>
      <xdr:row>11</xdr:row>
      <xdr:rowOff>76200</xdr:rowOff>
    </xdr:from>
    <xdr:to>
      <xdr:col>4</xdr:col>
      <xdr:colOff>409575</xdr:colOff>
      <xdr:row>11</xdr:row>
      <xdr:rowOff>76200</xdr:rowOff>
    </xdr:to>
    <xdr:sp>
      <xdr:nvSpPr>
        <xdr:cNvPr id="124" name="Line 124"/>
        <xdr:cNvSpPr>
          <a:spLocks/>
        </xdr:cNvSpPr>
      </xdr:nvSpPr>
      <xdr:spPr>
        <a:xfrm>
          <a:off x="2324100" y="1828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5</xdr:col>
      <xdr:colOff>409575</xdr:colOff>
      <xdr:row>6</xdr:row>
      <xdr:rowOff>76200</xdr:rowOff>
    </xdr:to>
    <xdr:sp>
      <xdr:nvSpPr>
        <xdr:cNvPr id="125" name="Line 125"/>
        <xdr:cNvSpPr>
          <a:spLocks/>
        </xdr:cNvSpPr>
      </xdr:nvSpPr>
      <xdr:spPr>
        <a:xfrm>
          <a:off x="2867025" y="1114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152400</xdr:colOff>
      <xdr:row>7</xdr:row>
      <xdr:rowOff>76200</xdr:rowOff>
    </xdr:from>
    <xdr:to>
      <xdr:col>5</xdr:col>
      <xdr:colOff>409575</xdr:colOff>
      <xdr:row>7</xdr:row>
      <xdr:rowOff>76200</xdr:rowOff>
    </xdr:to>
    <xdr:sp>
      <xdr:nvSpPr>
        <xdr:cNvPr id="126" name="Line 126"/>
        <xdr:cNvSpPr>
          <a:spLocks/>
        </xdr:cNvSpPr>
      </xdr:nvSpPr>
      <xdr:spPr>
        <a:xfrm>
          <a:off x="2867025" y="1257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152400</xdr:colOff>
      <xdr:row>8</xdr:row>
      <xdr:rowOff>76200</xdr:rowOff>
    </xdr:from>
    <xdr:to>
      <xdr:col>5</xdr:col>
      <xdr:colOff>409575</xdr:colOff>
      <xdr:row>8</xdr:row>
      <xdr:rowOff>76200</xdr:rowOff>
    </xdr:to>
    <xdr:sp>
      <xdr:nvSpPr>
        <xdr:cNvPr id="127" name="Line 127"/>
        <xdr:cNvSpPr>
          <a:spLocks/>
        </xdr:cNvSpPr>
      </xdr:nvSpPr>
      <xdr:spPr>
        <a:xfrm>
          <a:off x="2867025" y="1400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152400</xdr:colOff>
      <xdr:row>9</xdr:row>
      <xdr:rowOff>76200</xdr:rowOff>
    </xdr:from>
    <xdr:to>
      <xdr:col>5</xdr:col>
      <xdr:colOff>409575</xdr:colOff>
      <xdr:row>9</xdr:row>
      <xdr:rowOff>76200</xdr:rowOff>
    </xdr:to>
    <xdr:sp>
      <xdr:nvSpPr>
        <xdr:cNvPr id="128" name="Line 128"/>
        <xdr:cNvSpPr>
          <a:spLocks/>
        </xdr:cNvSpPr>
      </xdr:nvSpPr>
      <xdr:spPr>
        <a:xfrm>
          <a:off x="2867025" y="1543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152400</xdr:colOff>
      <xdr:row>10</xdr:row>
      <xdr:rowOff>76200</xdr:rowOff>
    </xdr:from>
    <xdr:to>
      <xdr:col>5</xdr:col>
      <xdr:colOff>409575</xdr:colOff>
      <xdr:row>10</xdr:row>
      <xdr:rowOff>76200</xdr:rowOff>
    </xdr:to>
    <xdr:sp>
      <xdr:nvSpPr>
        <xdr:cNvPr id="129" name="Line 129"/>
        <xdr:cNvSpPr>
          <a:spLocks/>
        </xdr:cNvSpPr>
      </xdr:nvSpPr>
      <xdr:spPr>
        <a:xfrm>
          <a:off x="2867025" y="1685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152400</xdr:colOff>
      <xdr:row>11</xdr:row>
      <xdr:rowOff>76200</xdr:rowOff>
    </xdr:from>
    <xdr:to>
      <xdr:col>5</xdr:col>
      <xdr:colOff>409575</xdr:colOff>
      <xdr:row>11</xdr:row>
      <xdr:rowOff>76200</xdr:rowOff>
    </xdr:to>
    <xdr:sp>
      <xdr:nvSpPr>
        <xdr:cNvPr id="130" name="Line 130"/>
        <xdr:cNvSpPr>
          <a:spLocks/>
        </xdr:cNvSpPr>
      </xdr:nvSpPr>
      <xdr:spPr>
        <a:xfrm>
          <a:off x="2867025" y="1828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30</xdr:row>
      <xdr:rowOff>0</xdr:rowOff>
    </xdr:from>
    <xdr:to>
      <xdr:col>0</xdr:col>
      <xdr:colOff>247650</xdr:colOff>
      <xdr:row>30</xdr:row>
      <xdr:rowOff>0</xdr:rowOff>
    </xdr:to>
    <xdr:sp>
      <xdr:nvSpPr>
        <xdr:cNvPr id="1" name="Line 10"/>
        <xdr:cNvSpPr>
          <a:spLocks/>
        </xdr:cNvSpPr>
      </xdr:nvSpPr>
      <xdr:spPr>
        <a:xfrm>
          <a:off x="247650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961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19050</xdr:rowOff>
    </xdr:from>
    <xdr:to>
      <xdr:col>1</xdr:col>
      <xdr:colOff>590550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847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19050</xdr:rowOff>
    </xdr:from>
    <xdr:to>
      <xdr:col>1</xdr:col>
      <xdr:colOff>590550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285875" y="16287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19050</xdr:rowOff>
    </xdr:from>
    <xdr:to>
      <xdr:col>1</xdr:col>
      <xdr:colOff>590550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285875" y="24098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8</xdr:row>
      <xdr:rowOff>19050</xdr:rowOff>
    </xdr:from>
    <xdr:to>
      <xdr:col>1</xdr:col>
      <xdr:colOff>590550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1285875" y="31908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10</xdr:row>
      <xdr:rowOff>19050</xdr:rowOff>
    </xdr:from>
    <xdr:to>
      <xdr:col>1</xdr:col>
      <xdr:colOff>590550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285875" y="39719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12</xdr:row>
      <xdr:rowOff>9525</xdr:rowOff>
    </xdr:from>
    <xdr:to>
      <xdr:col>1</xdr:col>
      <xdr:colOff>590550</xdr:colOff>
      <xdr:row>12</xdr:row>
      <xdr:rowOff>285750</xdr:rowOff>
    </xdr:to>
    <xdr:sp>
      <xdr:nvSpPr>
        <xdr:cNvPr id="6" name="Line 6"/>
        <xdr:cNvSpPr>
          <a:spLocks/>
        </xdr:cNvSpPr>
      </xdr:nvSpPr>
      <xdr:spPr>
        <a:xfrm>
          <a:off x="1285875" y="47434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14</xdr:row>
      <xdr:rowOff>9525</xdr:rowOff>
    </xdr:from>
    <xdr:to>
      <xdr:col>1</xdr:col>
      <xdr:colOff>590550</xdr:colOff>
      <xdr:row>14</xdr:row>
      <xdr:rowOff>285750</xdr:rowOff>
    </xdr:to>
    <xdr:sp>
      <xdr:nvSpPr>
        <xdr:cNvPr id="7" name="Line 7"/>
        <xdr:cNvSpPr>
          <a:spLocks/>
        </xdr:cNvSpPr>
      </xdr:nvSpPr>
      <xdr:spPr>
        <a:xfrm>
          <a:off x="1285875" y="55245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600075</xdr:colOff>
      <xdr:row>16</xdr:row>
      <xdr:rowOff>9525</xdr:rowOff>
    </xdr:from>
    <xdr:to>
      <xdr:col>1</xdr:col>
      <xdr:colOff>600075</xdr:colOff>
      <xdr:row>17</xdr:row>
      <xdr:rowOff>285750</xdr:rowOff>
    </xdr:to>
    <xdr:sp>
      <xdr:nvSpPr>
        <xdr:cNvPr id="8" name="Line 8"/>
        <xdr:cNvSpPr>
          <a:spLocks/>
        </xdr:cNvSpPr>
      </xdr:nvSpPr>
      <xdr:spPr>
        <a:xfrm flipH="1">
          <a:off x="1295400" y="63055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238125</xdr:rowOff>
    </xdr:from>
    <xdr:to>
      <xdr:col>0</xdr:col>
      <xdr:colOff>685800</xdr:colOff>
      <xdr:row>1</xdr:row>
      <xdr:rowOff>238125</xdr:rowOff>
    </xdr:to>
    <xdr:sp>
      <xdr:nvSpPr>
        <xdr:cNvPr id="9" name="Line 9"/>
        <xdr:cNvSpPr>
          <a:spLocks/>
        </xdr:cNvSpPr>
      </xdr:nvSpPr>
      <xdr:spPr>
        <a:xfrm>
          <a:off x="247650" y="581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247650</xdr:rowOff>
    </xdr:from>
    <xdr:to>
      <xdr:col>0</xdr:col>
      <xdr:colOff>247650</xdr:colOff>
      <xdr:row>17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247650" y="590550"/>
          <a:ext cx="0" cy="601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276225</xdr:colOff>
      <xdr:row>16</xdr:row>
      <xdr:rowOff>285750</xdr:rowOff>
    </xdr:from>
    <xdr:to>
      <xdr:col>1</xdr:col>
      <xdr:colOff>581025</xdr:colOff>
      <xdr:row>16</xdr:row>
      <xdr:rowOff>285750</xdr:rowOff>
    </xdr:to>
    <xdr:sp>
      <xdr:nvSpPr>
        <xdr:cNvPr id="11" name="Line 11"/>
        <xdr:cNvSpPr>
          <a:spLocks/>
        </xdr:cNvSpPr>
      </xdr:nvSpPr>
      <xdr:spPr>
        <a:xfrm flipH="1">
          <a:off x="276225" y="65817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19050</xdr:rowOff>
    </xdr:from>
    <xdr:to>
      <xdr:col>1</xdr:col>
      <xdr:colOff>590550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" y="10096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5</xdr:row>
      <xdr:rowOff>19050</xdr:rowOff>
    </xdr:from>
    <xdr:to>
      <xdr:col>1</xdr:col>
      <xdr:colOff>590550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171575" y="1762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7</xdr:row>
      <xdr:rowOff>19050</xdr:rowOff>
    </xdr:from>
    <xdr:to>
      <xdr:col>1</xdr:col>
      <xdr:colOff>590550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1171575" y="25146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19050</xdr:rowOff>
    </xdr:from>
    <xdr:to>
      <xdr:col>1</xdr:col>
      <xdr:colOff>590550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171575" y="3267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11</xdr:row>
      <xdr:rowOff>19050</xdr:rowOff>
    </xdr:from>
    <xdr:to>
      <xdr:col>1</xdr:col>
      <xdr:colOff>590550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1171575" y="40195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13</xdr:row>
      <xdr:rowOff>9525</xdr:rowOff>
    </xdr:from>
    <xdr:to>
      <xdr:col>1</xdr:col>
      <xdr:colOff>590550</xdr:colOff>
      <xdr:row>13</xdr:row>
      <xdr:rowOff>285750</xdr:rowOff>
    </xdr:to>
    <xdr:sp>
      <xdr:nvSpPr>
        <xdr:cNvPr id="6" name="Line 6"/>
        <xdr:cNvSpPr>
          <a:spLocks/>
        </xdr:cNvSpPr>
      </xdr:nvSpPr>
      <xdr:spPr>
        <a:xfrm>
          <a:off x="1171575" y="47625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15</xdr:row>
      <xdr:rowOff>9525</xdr:rowOff>
    </xdr:from>
    <xdr:to>
      <xdr:col>1</xdr:col>
      <xdr:colOff>590550</xdr:colOff>
      <xdr:row>15</xdr:row>
      <xdr:rowOff>285750</xdr:rowOff>
    </xdr:to>
    <xdr:sp>
      <xdr:nvSpPr>
        <xdr:cNvPr id="7" name="Line 7"/>
        <xdr:cNvSpPr>
          <a:spLocks/>
        </xdr:cNvSpPr>
      </xdr:nvSpPr>
      <xdr:spPr>
        <a:xfrm>
          <a:off x="1171575" y="5514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29</xdr:row>
      <xdr:rowOff>0</xdr:rowOff>
    </xdr:from>
    <xdr:to>
      <xdr:col>3</xdr:col>
      <xdr:colOff>190500</xdr:colOff>
      <xdr:row>29</xdr:row>
      <xdr:rowOff>0</xdr:rowOff>
    </xdr:to>
    <xdr:sp>
      <xdr:nvSpPr>
        <xdr:cNvPr id="8" name="Line 14"/>
        <xdr:cNvSpPr>
          <a:spLocks/>
        </xdr:cNvSpPr>
      </xdr:nvSpPr>
      <xdr:spPr>
        <a:xfrm>
          <a:off x="2962275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9" name="Line 18"/>
        <xdr:cNvSpPr>
          <a:spLocks/>
        </xdr:cNvSpPr>
      </xdr:nvSpPr>
      <xdr:spPr>
        <a:xfrm>
          <a:off x="323850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4</xdr:row>
      <xdr:rowOff>238125</xdr:rowOff>
    </xdr:from>
    <xdr:to>
      <xdr:col>3</xdr:col>
      <xdr:colOff>200025</xdr:colOff>
      <xdr:row>4</xdr:row>
      <xdr:rowOff>238125</xdr:rowOff>
    </xdr:to>
    <xdr:sp>
      <xdr:nvSpPr>
        <xdr:cNvPr id="1" name="Line 8"/>
        <xdr:cNvSpPr>
          <a:spLocks/>
        </xdr:cNvSpPr>
      </xdr:nvSpPr>
      <xdr:spPr>
        <a:xfrm>
          <a:off x="2647950" y="1609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247650</xdr:rowOff>
    </xdr:from>
    <xdr:to>
      <xdr:col>3</xdr:col>
      <xdr:colOff>190500</xdr:colOff>
      <xdr:row>5</xdr:row>
      <xdr:rowOff>285750</xdr:rowOff>
    </xdr:to>
    <xdr:sp>
      <xdr:nvSpPr>
        <xdr:cNvPr id="2" name="Line 9"/>
        <xdr:cNvSpPr>
          <a:spLocks/>
        </xdr:cNvSpPr>
      </xdr:nvSpPr>
      <xdr:spPr>
        <a:xfrm>
          <a:off x="2962275" y="1619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781050</xdr:colOff>
      <xdr:row>5</xdr:row>
      <xdr:rowOff>276225</xdr:rowOff>
    </xdr:from>
    <xdr:to>
      <xdr:col>3</xdr:col>
      <xdr:colOff>200025</xdr:colOff>
      <xdr:row>5</xdr:row>
      <xdr:rowOff>276225</xdr:rowOff>
    </xdr:to>
    <xdr:sp>
      <xdr:nvSpPr>
        <xdr:cNvPr id="3" name="Line 10"/>
        <xdr:cNvSpPr>
          <a:spLocks/>
        </xdr:cNvSpPr>
      </xdr:nvSpPr>
      <xdr:spPr>
        <a:xfrm>
          <a:off x="2667000" y="2066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5</xdr:row>
      <xdr:rowOff>76200</xdr:rowOff>
    </xdr:from>
    <xdr:to>
      <xdr:col>3</xdr:col>
      <xdr:colOff>476250</xdr:colOff>
      <xdr:row>5</xdr:row>
      <xdr:rowOff>76200</xdr:rowOff>
    </xdr:to>
    <xdr:sp>
      <xdr:nvSpPr>
        <xdr:cNvPr id="4" name="Line 11"/>
        <xdr:cNvSpPr>
          <a:spLocks/>
        </xdr:cNvSpPr>
      </xdr:nvSpPr>
      <xdr:spPr>
        <a:xfrm>
          <a:off x="2981325" y="1866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5</xdr:row>
      <xdr:rowOff>85725</xdr:rowOff>
    </xdr:from>
    <xdr:to>
      <xdr:col>3</xdr:col>
      <xdr:colOff>466725</xdr:colOff>
      <xdr:row>6</xdr:row>
      <xdr:rowOff>257175</xdr:rowOff>
    </xdr:to>
    <xdr:sp>
      <xdr:nvSpPr>
        <xdr:cNvPr id="5" name="Line 12"/>
        <xdr:cNvSpPr>
          <a:spLocks/>
        </xdr:cNvSpPr>
      </xdr:nvSpPr>
      <xdr:spPr>
        <a:xfrm>
          <a:off x="3238500" y="18764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800100</xdr:colOff>
      <xdr:row>6</xdr:row>
      <xdr:rowOff>247650</xdr:rowOff>
    </xdr:from>
    <xdr:to>
      <xdr:col>3</xdr:col>
      <xdr:colOff>466725</xdr:colOff>
      <xdr:row>6</xdr:row>
      <xdr:rowOff>247650</xdr:rowOff>
    </xdr:to>
    <xdr:sp>
      <xdr:nvSpPr>
        <xdr:cNvPr id="6" name="Line 13"/>
        <xdr:cNvSpPr>
          <a:spLocks/>
        </xdr:cNvSpPr>
      </xdr:nvSpPr>
      <xdr:spPr>
        <a:xfrm>
          <a:off x="2686050" y="24479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" name="Line 8"/>
        <xdr:cNvSpPr>
          <a:spLocks/>
        </xdr:cNvSpPr>
      </xdr:nvSpPr>
      <xdr:spPr>
        <a:xfrm>
          <a:off x="264795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>
          <a:off x="296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781050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26670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>
          <a:off x="29813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>
          <a:off x="26860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247650</xdr:rowOff>
    </xdr:from>
    <xdr:to>
      <xdr:col>3</xdr:col>
      <xdr:colOff>276225</xdr:colOff>
      <xdr:row>13</xdr:row>
      <xdr:rowOff>247650</xdr:rowOff>
    </xdr:to>
    <xdr:sp>
      <xdr:nvSpPr>
        <xdr:cNvPr id="7" name="Line 14"/>
        <xdr:cNvSpPr>
          <a:spLocks/>
        </xdr:cNvSpPr>
      </xdr:nvSpPr>
      <xdr:spPr>
        <a:xfrm>
          <a:off x="2733675" y="4371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</xdr:colOff>
      <xdr:row>20</xdr:row>
      <xdr:rowOff>238125</xdr:rowOff>
    </xdr:from>
    <xdr:to>
      <xdr:col>3</xdr:col>
      <xdr:colOff>552450</xdr:colOff>
      <xdr:row>20</xdr:row>
      <xdr:rowOff>238125</xdr:rowOff>
    </xdr:to>
    <xdr:sp>
      <xdr:nvSpPr>
        <xdr:cNvPr id="8" name="Line 17"/>
        <xdr:cNvSpPr>
          <a:spLocks/>
        </xdr:cNvSpPr>
      </xdr:nvSpPr>
      <xdr:spPr>
        <a:xfrm>
          <a:off x="2809875" y="67627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476250</xdr:colOff>
      <xdr:row>27</xdr:row>
      <xdr:rowOff>228600</xdr:rowOff>
    </xdr:from>
    <xdr:to>
      <xdr:col>6</xdr:col>
      <xdr:colOff>95250</xdr:colOff>
      <xdr:row>27</xdr:row>
      <xdr:rowOff>228600</xdr:rowOff>
    </xdr:to>
    <xdr:sp>
      <xdr:nvSpPr>
        <xdr:cNvPr id="9" name="Line 18"/>
        <xdr:cNvSpPr>
          <a:spLocks/>
        </xdr:cNvSpPr>
      </xdr:nvSpPr>
      <xdr:spPr>
        <a:xfrm flipV="1">
          <a:off x="5343525" y="8820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600075</xdr:colOff>
      <xdr:row>17</xdr:row>
      <xdr:rowOff>247650</xdr:rowOff>
    </xdr:from>
    <xdr:to>
      <xdr:col>6</xdr:col>
      <xdr:colOff>219075</xdr:colOff>
      <xdr:row>17</xdr:row>
      <xdr:rowOff>247650</xdr:rowOff>
    </xdr:to>
    <xdr:sp>
      <xdr:nvSpPr>
        <xdr:cNvPr id="10" name="Line 19"/>
        <xdr:cNvSpPr>
          <a:spLocks/>
        </xdr:cNvSpPr>
      </xdr:nvSpPr>
      <xdr:spPr>
        <a:xfrm>
          <a:off x="5467350" y="57435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4795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96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781050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6670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9813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6860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323850</xdr:colOff>
      <xdr:row>15</xdr:row>
      <xdr:rowOff>247650</xdr:rowOff>
    </xdr:from>
    <xdr:to>
      <xdr:col>4</xdr:col>
      <xdr:colOff>180975</xdr:colOff>
      <xdr:row>15</xdr:row>
      <xdr:rowOff>247650</xdr:rowOff>
    </xdr:to>
    <xdr:sp>
      <xdr:nvSpPr>
        <xdr:cNvPr id="7" name="Line 11"/>
        <xdr:cNvSpPr>
          <a:spLocks/>
        </xdr:cNvSpPr>
      </xdr:nvSpPr>
      <xdr:spPr>
        <a:xfrm>
          <a:off x="3095625" y="53911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628650</xdr:colOff>
      <xdr:row>9</xdr:row>
      <xdr:rowOff>247650</xdr:rowOff>
    </xdr:from>
    <xdr:to>
      <xdr:col>5</xdr:col>
      <xdr:colOff>361950</xdr:colOff>
      <xdr:row>9</xdr:row>
      <xdr:rowOff>247650</xdr:rowOff>
    </xdr:to>
    <xdr:sp>
      <xdr:nvSpPr>
        <xdr:cNvPr id="8" name="Line 12"/>
        <xdr:cNvSpPr>
          <a:spLocks/>
        </xdr:cNvSpPr>
      </xdr:nvSpPr>
      <xdr:spPr>
        <a:xfrm flipV="1">
          <a:off x="3971925" y="33337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447675</xdr:colOff>
      <xdr:row>28</xdr:row>
      <xdr:rowOff>247650</xdr:rowOff>
    </xdr:from>
    <xdr:to>
      <xdr:col>4</xdr:col>
      <xdr:colOff>371475</xdr:colOff>
      <xdr:row>28</xdr:row>
      <xdr:rowOff>247650</xdr:rowOff>
    </xdr:to>
    <xdr:sp>
      <xdr:nvSpPr>
        <xdr:cNvPr id="9" name="Line 13"/>
        <xdr:cNvSpPr>
          <a:spLocks/>
        </xdr:cNvSpPr>
      </xdr:nvSpPr>
      <xdr:spPr>
        <a:xfrm flipV="1">
          <a:off x="3219450" y="9848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097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8192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097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="60" workbookViewId="0" topLeftCell="A1">
      <selection activeCell="I24" sqref="I24"/>
    </sheetView>
  </sheetViews>
  <sheetFormatPr defaultColWidth="9.140625" defaultRowHeight="15.75"/>
  <sheetData>
    <row r="1" spans="1:10" ht="21" customHeight="1" thickTop="1">
      <c r="A1" s="13"/>
      <c r="B1" s="14"/>
      <c r="C1" s="14"/>
      <c r="D1" s="14"/>
      <c r="E1" s="14"/>
      <c r="F1" s="14"/>
      <c r="G1" s="14"/>
      <c r="H1" s="14"/>
      <c r="I1" s="14"/>
      <c r="J1" s="15"/>
    </row>
    <row r="2" spans="1:10" ht="36.75">
      <c r="A2" s="16" t="s">
        <v>541</v>
      </c>
      <c r="B2" s="17"/>
      <c r="C2" s="159"/>
      <c r="D2" s="17"/>
      <c r="E2" s="17"/>
      <c r="F2" s="17"/>
      <c r="G2" s="17"/>
      <c r="H2" s="17"/>
      <c r="I2" s="17"/>
      <c r="J2" s="18"/>
    </row>
    <row r="3" spans="1:10" ht="11.25" customHeight="1">
      <c r="A3" s="16"/>
      <c r="B3" s="17"/>
      <c r="C3" s="17"/>
      <c r="D3" s="17"/>
      <c r="E3" s="17"/>
      <c r="F3" s="17"/>
      <c r="G3" s="17"/>
      <c r="H3" s="17"/>
      <c r="I3" s="17"/>
      <c r="J3" s="18"/>
    </row>
    <row r="4" spans="1:10" ht="30">
      <c r="A4" s="19" t="s">
        <v>676</v>
      </c>
      <c r="B4" s="20"/>
      <c r="C4" s="20"/>
      <c r="D4" s="20"/>
      <c r="E4" s="20"/>
      <c r="F4" s="20"/>
      <c r="G4" s="20"/>
      <c r="H4" s="20"/>
      <c r="I4" s="20"/>
      <c r="J4" s="18"/>
    </row>
    <row r="5" spans="1:10" ht="24" customHeight="1">
      <c r="A5" s="21"/>
      <c r="B5" s="22"/>
      <c r="C5" s="22"/>
      <c r="D5" s="22"/>
      <c r="E5" s="22"/>
      <c r="F5" s="22"/>
      <c r="G5" s="22"/>
      <c r="H5" s="22"/>
      <c r="I5" s="22"/>
      <c r="J5" s="23"/>
    </row>
    <row r="6" spans="1:10" ht="24" customHeight="1">
      <c r="A6" s="21"/>
      <c r="B6" s="22"/>
      <c r="C6" s="22"/>
      <c r="D6" s="22"/>
      <c r="E6" s="22"/>
      <c r="F6" s="22"/>
      <c r="G6" s="22"/>
      <c r="H6" s="22"/>
      <c r="I6" s="22"/>
      <c r="J6" s="23"/>
    </row>
    <row r="7" spans="1:10" ht="24" customHeight="1">
      <c r="A7" s="21"/>
      <c r="B7" s="22"/>
      <c r="C7" s="22"/>
      <c r="D7" s="22"/>
      <c r="E7" s="22"/>
      <c r="F7" s="22"/>
      <c r="G7" s="22"/>
      <c r="H7" s="22"/>
      <c r="I7" s="22"/>
      <c r="J7" s="23"/>
    </row>
    <row r="8" spans="1:10" ht="24" customHeight="1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24" customHeight="1">
      <c r="A9" s="21"/>
      <c r="B9" s="22"/>
      <c r="C9" s="24" t="s">
        <v>54</v>
      </c>
      <c r="D9" s="25" t="s">
        <v>59</v>
      </c>
      <c r="E9" s="26"/>
      <c r="F9" s="27"/>
      <c r="G9" s="22"/>
      <c r="H9" s="22"/>
      <c r="I9" s="22"/>
      <c r="J9" s="23"/>
    </row>
    <row r="10" spans="1:10" ht="24" customHeight="1">
      <c r="A10" s="21"/>
      <c r="B10" s="22"/>
      <c r="C10" s="27"/>
      <c r="D10" s="27"/>
      <c r="E10" s="27"/>
      <c r="F10" s="27"/>
      <c r="G10" s="22"/>
      <c r="H10" s="22"/>
      <c r="I10" s="22"/>
      <c r="J10" s="23"/>
    </row>
    <row r="11" spans="1:10" ht="24" customHeight="1">
      <c r="A11" s="21"/>
      <c r="B11" s="22"/>
      <c r="C11" s="24" t="s">
        <v>54</v>
      </c>
      <c r="D11" s="25" t="s">
        <v>55</v>
      </c>
      <c r="E11" s="26"/>
      <c r="F11" s="27"/>
      <c r="G11" s="22"/>
      <c r="H11" s="22"/>
      <c r="I11" s="22"/>
      <c r="J11" s="23"/>
    </row>
    <row r="12" spans="1:10" ht="24" customHeight="1">
      <c r="A12" s="21"/>
      <c r="B12" s="22"/>
      <c r="C12" s="27"/>
      <c r="D12" s="27"/>
      <c r="E12" s="26"/>
      <c r="F12" s="27"/>
      <c r="G12" s="22"/>
      <c r="H12" s="22"/>
      <c r="I12" s="22"/>
      <c r="J12" s="23"/>
    </row>
    <row r="13" spans="1:10" ht="24" customHeight="1">
      <c r="A13" s="21"/>
      <c r="B13" s="22"/>
      <c r="C13" s="24" t="s">
        <v>54</v>
      </c>
      <c r="D13" s="25" t="s">
        <v>56</v>
      </c>
      <c r="E13" s="26"/>
      <c r="F13" s="27"/>
      <c r="G13" s="22"/>
      <c r="H13" s="22"/>
      <c r="I13" s="22"/>
      <c r="J13" s="23"/>
    </row>
    <row r="14" spans="1:10" ht="24" customHeight="1">
      <c r="A14" s="21"/>
      <c r="B14" s="22"/>
      <c r="C14" s="27"/>
      <c r="D14" s="27"/>
      <c r="E14" s="26"/>
      <c r="F14" s="27"/>
      <c r="G14" s="22"/>
      <c r="H14" s="22"/>
      <c r="I14" s="22"/>
      <c r="J14" s="23"/>
    </row>
    <row r="15" spans="1:10" ht="24" customHeight="1">
      <c r="A15" s="21"/>
      <c r="B15" s="22"/>
      <c r="C15" s="24" t="s">
        <v>54</v>
      </c>
      <c r="D15" s="25" t="s">
        <v>57</v>
      </c>
      <c r="E15" s="27"/>
      <c r="F15" s="27"/>
      <c r="G15" s="22"/>
      <c r="H15" s="28"/>
      <c r="I15" s="22"/>
      <c r="J15" s="23"/>
    </row>
    <row r="16" spans="1:10" ht="24" customHeight="1">
      <c r="A16" s="21"/>
      <c r="B16" s="22"/>
      <c r="C16" s="27"/>
      <c r="D16" s="27"/>
      <c r="E16" s="27"/>
      <c r="F16" s="27"/>
      <c r="G16" s="22"/>
      <c r="H16" s="28"/>
      <c r="I16" s="22"/>
      <c r="J16" s="23"/>
    </row>
    <row r="17" spans="1:10" ht="24" customHeight="1">
      <c r="A17" s="21"/>
      <c r="B17" s="22"/>
      <c r="C17" s="24" t="s">
        <v>54</v>
      </c>
      <c r="D17" s="25" t="s">
        <v>58</v>
      </c>
      <c r="E17" s="27"/>
      <c r="F17" s="27"/>
      <c r="G17" s="22"/>
      <c r="H17" s="22"/>
      <c r="I17" s="22"/>
      <c r="J17" s="23"/>
    </row>
    <row r="18" spans="1:10" ht="24" customHeight="1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24" customHeight="1">
      <c r="A19" s="21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24" customHeight="1">
      <c r="A20" s="2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24" customHeight="1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24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24" customHeight="1">
      <c r="A23" s="21"/>
      <c r="B23" s="22"/>
      <c r="C23" s="22"/>
      <c r="D23" s="22"/>
      <c r="E23" s="22"/>
      <c r="F23" s="22"/>
      <c r="G23" s="22"/>
      <c r="H23" s="22"/>
      <c r="I23" s="22"/>
      <c r="J23" s="23"/>
    </row>
    <row r="24" spans="1:10" ht="24" customHeight="1">
      <c r="A24" s="21"/>
      <c r="B24" s="22"/>
      <c r="C24" s="22"/>
      <c r="D24" s="22"/>
      <c r="E24" s="22"/>
      <c r="F24" s="22"/>
      <c r="G24" s="22"/>
      <c r="H24" s="22"/>
      <c r="I24" s="22"/>
      <c r="J24" s="23"/>
    </row>
    <row r="25" spans="1:10" ht="24" customHeight="1">
      <c r="A25" s="21"/>
      <c r="B25" s="22"/>
      <c r="C25" s="22"/>
      <c r="D25" s="22"/>
      <c r="E25" s="22"/>
      <c r="F25" s="22"/>
      <c r="G25" s="22"/>
      <c r="H25" s="22"/>
      <c r="I25" s="22"/>
      <c r="J25" s="23"/>
    </row>
    <row r="26" spans="1:10" ht="24" customHeight="1">
      <c r="A26" s="21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24" customHeight="1">
      <c r="A27" s="21"/>
      <c r="B27" s="22"/>
      <c r="C27" s="22"/>
      <c r="D27" s="22"/>
      <c r="E27" s="22"/>
      <c r="F27" s="22"/>
      <c r="G27" s="185" t="s">
        <v>695</v>
      </c>
      <c r="I27" s="22"/>
      <c r="J27" s="23"/>
    </row>
    <row r="28" spans="1:10" ht="24" customHeight="1">
      <c r="A28" s="21"/>
      <c r="B28" s="22"/>
      <c r="C28" s="22"/>
      <c r="D28" s="22"/>
      <c r="E28" s="22"/>
      <c r="F28" s="22"/>
      <c r="G28" s="22"/>
      <c r="H28" s="161"/>
      <c r="J28" s="23"/>
    </row>
    <row r="29" spans="1:10" ht="24" customHeight="1">
      <c r="A29" s="21"/>
      <c r="B29" s="22"/>
      <c r="C29" s="22"/>
      <c r="D29" s="22"/>
      <c r="E29" s="22"/>
      <c r="F29" s="22"/>
      <c r="G29" s="29" t="s">
        <v>694</v>
      </c>
      <c r="I29" s="22"/>
      <c r="J29" s="23"/>
    </row>
    <row r="30" spans="1:10" ht="24" customHeight="1">
      <c r="A30" s="21"/>
      <c r="B30" s="22"/>
      <c r="C30" s="22"/>
      <c r="D30" s="22"/>
      <c r="E30" s="22"/>
      <c r="F30" s="22"/>
      <c r="G30" s="22"/>
      <c r="H30" s="22"/>
      <c r="I30" s="22"/>
      <c r="J30" s="23"/>
    </row>
    <row r="31" spans="1:10" ht="24" customHeight="1">
      <c r="A31" s="21"/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24" customHeight="1" thickBot="1">
      <c r="A32" s="30"/>
      <c r="B32" s="31"/>
      <c r="C32" s="31"/>
      <c r="D32" s="31"/>
      <c r="E32" s="31"/>
      <c r="F32" s="31"/>
      <c r="G32" s="31"/>
      <c r="H32" s="31"/>
      <c r="I32" s="31"/>
      <c r="J32" s="32"/>
    </row>
    <row r="33" ht="24" customHeight="1" thickTop="1"/>
    <row r="34" ht="24" customHeight="1"/>
    <row r="35" ht="24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22">
      <selection activeCell="G9" sqref="G9"/>
    </sheetView>
  </sheetViews>
  <sheetFormatPr defaultColWidth="9.140625" defaultRowHeight="27" customHeight="1"/>
  <cols>
    <col min="1" max="1" width="8.7109375" style="3" customWidth="1"/>
    <col min="2" max="2" width="8.140625" style="3" customWidth="1"/>
    <col min="3" max="3" width="7.28125" style="3" customWidth="1"/>
    <col min="4" max="4" width="12.00390625" style="3" customWidth="1"/>
    <col min="5" max="5" width="10.140625" style="3" customWidth="1"/>
    <col min="6" max="6" width="12.00390625" style="3" customWidth="1"/>
    <col min="7" max="7" width="9.57421875" style="3" customWidth="1"/>
    <col min="8" max="8" width="13.00390625" style="3" customWidth="1"/>
    <col min="9" max="9" width="20.7109375" style="3" customWidth="1"/>
    <col min="10" max="10" width="27.28125" style="3" customWidth="1"/>
    <col min="11" max="11" width="16.28125" style="3" customWidth="1"/>
    <col min="12" max="16384" width="10.421875" style="3" customWidth="1"/>
  </cols>
  <sheetData>
    <row r="1" spans="1:9" ht="27" customHeight="1">
      <c r="A1" s="148" t="s">
        <v>32</v>
      </c>
      <c r="B1" s="149"/>
      <c r="C1" s="149"/>
      <c r="D1" s="149"/>
      <c r="E1" s="149"/>
      <c r="F1" s="149"/>
      <c r="G1" s="149"/>
      <c r="H1" s="149"/>
      <c r="I1" s="150"/>
    </row>
    <row r="2" spans="1:9" ht="27" customHeight="1">
      <c r="A2" s="144"/>
      <c r="B2" s="33" t="s">
        <v>50</v>
      </c>
      <c r="C2" s="33"/>
      <c r="D2" s="33"/>
      <c r="E2" s="33"/>
      <c r="F2" s="33"/>
      <c r="G2" s="33"/>
      <c r="H2" s="33"/>
      <c r="I2" s="143"/>
    </row>
    <row r="3" spans="1:9" ht="27" customHeight="1">
      <c r="A3" s="144" t="s">
        <v>51</v>
      </c>
      <c r="B3" s="33"/>
      <c r="C3" s="33"/>
      <c r="D3" s="33"/>
      <c r="E3" s="33"/>
      <c r="F3" s="33"/>
      <c r="G3" s="33"/>
      <c r="H3" s="33"/>
      <c r="I3" s="143"/>
    </row>
    <row r="4" spans="1:9" ht="27" customHeight="1">
      <c r="A4" s="144" t="s">
        <v>33</v>
      </c>
      <c r="B4" s="33"/>
      <c r="C4" s="33"/>
      <c r="D4" s="33"/>
      <c r="E4" s="33"/>
      <c r="F4" s="33"/>
      <c r="G4" s="33"/>
      <c r="H4" s="33"/>
      <c r="I4" s="143"/>
    </row>
    <row r="5" spans="1:9" ht="27" customHeight="1">
      <c r="A5" s="142" t="s">
        <v>34</v>
      </c>
      <c r="B5" s="33"/>
      <c r="C5" s="33"/>
      <c r="D5" s="33"/>
      <c r="E5" s="33"/>
      <c r="F5" s="33"/>
      <c r="G5" s="33"/>
      <c r="H5" s="33"/>
      <c r="I5" s="143"/>
    </row>
    <row r="6" spans="1:9" ht="27" customHeight="1">
      <c r="A6" s="144" t="s">
        <v>35</v>
      </c>
      <c r="B6" s="33"/>
      <c r="C6" s="33"/>
      <c r="D6" s="33"/>
      <c r="E6" s="33"/>
      <c r="F6" s="33"/>
      <c r="G6" s="33"/>
      <c r="H6" s="33"/>
      <c r="I6" s="143"/>
    </row>
    <row r="7" spans="1:9" ht="27" customHeight="1">
      <c r="A7" s="144"/>
      <c r="B7" s="33" t="s">
        <v>36</v>
      </c>
      <c r="C7" s="33"/>
      <c r="D7" s="33"/>
      <c r="E7" s="33"/>
      <c r="F7" s="33"/>
      <c r="G7" s="33"/>
      <c r="H7" s="33"/>
      <c r="I7" s="143"/>
    </row>
    <row r="8" spans="1:9" ht="27" customHeight="1">
      <c r="A8" s="144"/>
      <c r="B8" s="33" t="s">
        <v>37</v>
      </c>
      <c r="C8" s="33"/>
      <c r="D8" s="33"/>
      <c r="E8" s="33"/>
      <c r="F8" s="33"/>
      <c r="G8" s="33"/>
      <c r="H8" s="33"/>
      <c r="I8" s="143"/>
    </row>
    <row r="9" spans="1:9" ht="27" customHeight="1">
      <c r="A9" s="144"/>
      <c r="B9" s="33" t="s">
        <v>38</v>
      </c>
      <c r="C9" s="33"/>
      <c r="D9" s="33"/>
      <c r="E9" s="33"/>
      <c r="F9" s="33"/>
      <c r="G9" s="33"/>
      <c r="H9" s="33"/>
      <c r="I9" s="143"/>
    </row>
    <row r="10" spans="1:9" ht="27" customHeight="1">
      <c r="A10" s="144"/>
      <c r="B10" s="33" t="s">
        <v>39</v>
      </c>
      <c r="C10" s="33"/>
      <c r="D10" s="33"/>
      <c r="E10" s="33"/>
      <c r="F10" s="33"/>
      <c r="G10" s="33"/>
      <c r="H10" s="33"/>
      <c r="I10" s="143"/>
    </row>
    <row r="11" spans="1:9" ht="27" customHeight="1">
      <c r="A11" s="144"/>
      <c r="B11" s="33" t="s">
        <v>40</v>
      </c>
      <c r="C11" s="33"/>
      <c r="D11" s="33"/>
      <c r="E11" s="33"/>
      <c r="F11" s="33"/>
      <c r="G11" s="33"/>
      <c r="H11" s="33"/>
      <c r="I11" s="143"/>
    </row>
    <row r="12" spans="1:9" ht="27" customHeight="1">
      <c r="A12" s="144"/>
      <c r="B12" s="33" t="s">
        <v>41</v>
      </c>
      <c r="C12" s="33"/>
      <c r="D12" s="33"/>
      <c r="E12" s="33"/>
      <c r="F12" s="33"/>
      <c r="G12" s="33"/>
      <c r="H12" s="33"/>
      <c r="I12" s="143"/>
    </row>
    <row r="13" spans="1:9" ht="27" customHeight="1">
      <c r="A13" s="144"/>
      <c r="B13" s="33" t="s">
        <v>689</v>
      </c>
      <c r="C13" s="33"/>
      <c r="D13" s="33"/>
      <c r="E13" s="33"/>
      <c r="F13" s="33"/>
      <c r="G13" s="33"/>
      <c r="H13" s="33"/>
      <c r="I13" s="143"/>
    </row>
    <row r="14" spans="1:9" ht="27" customHeight="1">
      <c r="A14" s="144" t="s">
        <v>42</v>
      </c>
      <c r="B14" s="33"/>
      <c r="C14" s="33"/>
      <c r="D14" s="33"/>
      <c r="E14" s="33"/>
      <c r="F14" s="33"/>
      <c r="G14" s="33"/>
      <c r="H14" s="33"/>
      <c r="I14" s="143"/>
    </row>
    <row r="15" spans="1:9" ht="27" customHeight="1">
      <c r="A15" s="144"/>
      <c r="B15" s="33" t="s">
        <v>43</v>
      </c>
      <c r="C15" s="33"/>
      <c r="D15" s="33"/>
      <c r="E15" s="33"/>
      <c r="F15" s="33"/>
      <c r="G15" s="33"/>
      <c r="H15" s="33"/>
      <c r="I15" s="143"/>
    </row>
    <row r="16" spans="1:9" ht="27" customHeight="1">
      <c r="A16" s="144" t="s">
        <v>53</v>
      </c>
      <c r="B16" s="33"/>
      <c r="C16" s="33"/>
      <c r="D16" s="33"/>
      <c r="E16" s="33"/>
      <c r="F16" s="33"/>
      <c r="G16" s="33"/>
      <c r="H16" s="33"/>
      <c r="I16" s="143"/>
    </row>
    <row r="17" spans="1:9" ht="27" customHeight="1">
      <c r="A17" s="144"/>
      <c r="B17" s="33" t="s">
        <v>52</v>
      </c>
      <c r="C17" s="33"/>
      <c r="D17" s="33"/>
      <c r="E17" s="33"/>
      <c r="F17" s="33"/>
      <c r="G17" s="33"/>
      <c r="H17" s="33"/>
      <c r="I17" s="143"/>
    </row>
    <row r="18" spans="1:9" ht="27" customHeight="1">
      <c r="A18" s="144" t="s">
        <v>690</v>
      </c>
      <c r="B18" s="33"/>
      <c r="C18" s="33"/>
      <c r="D18" s="33"/>
      <c r="E18" s="33"/>
      <c r="F18" s="33"/>
      <c r="G18" s="33"/>
      <c r="H18" s="33"/>
      <c r="I18" s="143"/>
    </row>
    <row r="19" spans="1:9" ht="27" customHeight="1">
      <c r="A19" s="144" t="s">
        <v>44</v>
      </c>
      <c r="B19" s="33"/>
      <c r="C19" s="33"/>
      <c r="D19" s="33"/>
      <c r="E19" s="33"/>
      <c r="F19" s="33"/>
      <c r="G19" s="33"/>
      <c r="H19" s="33"/>
      <c r="I19" s="143"/>
    </row>
    <row r="20" spans="1:9" ht="27" customHeight="1">
      <c r="A20" s="144"/>
      <c r="B20" s="33" t="s">
        <v>691</v>
      </c>
      <c r="C20" s="33"/>
      <c r="D20" s="33"/>
      <c r="E20" s="33"/>
      <c r="F20" s="33"/>
      <c r="G20" s="33"/>
      <c r="H20" s="33"/>
      <c r="I20" s="143"/>
    </row>
    <row r="21" spans="1:9" ht="27" customHeight="1">
      <c r="A21" s="144" t="s">
        <v>677</v>
      </c>
      <c r="B21" s="33"/>
      <c r="C21" s="33"/>
      <c r="D21" s="33"/>
      <c r="E21" s="33"/>
      <c r="F21" s="33"/>
      <c r="G21" s="33"/>
      <c r="H21" s="33"/>
      <c r="I21" s="143"/>
    </row>
    <row r="22" spans="1:9" ht="27" customHeight="1">
      <c r="A22" s="142" t="s">
        <v>45</v>
      </c>
      <c r="B22" s="33"/>
      <c r="C22" s="33"/>
      <c r="D22" s="33"/>
      <c r="E22" s="33"/>
      <c r="F22" s="33"/>
      <c r="G22" s="33"/>
      <c r="H22" s="33"/>
      <c r="I22" s="143"/>
    </row>
    <row r="23" spans="1:9" ht="36.75" customHeight="1">
      <c r="A23" s="142" t="s">
        <v>448</v>
      </c>
      <c r="B23" s="35"/>
      <c r="C23" s="33"/>
      <c r="D23" s="33"/>
      <c r="E23" s="33"/>
      <c r="F23" s="33"/>
      <c r="G23" s="33"/>
      <c r="H23" s="33"/>
      <c r="I23" s="143"/>
    </row>
    <row r="24" spans="1:9" ht="30" customHeight="1">
      <c r="A24" s="144"/>
      <c r="B24" s="10" t="s">
        <v>451</v>
      </c>
      <c r="C24" s="7" t="s">
        <v>452</v>
      </c>
      <c r="D24" s="7" t="s">
        <v>46</v>
      </c>
      <c r="E24" s="7" t="s">
        <v>454</v>
      </c>
      <c r="F24" s="7" t="s">
        <v>455</v>
      </c>
      <c r="G24" s="7" t="s">
        <v>456</v>
      </c>
      <c r="H24" s="153" t="s">
        <v>457</v>
      </c>
      <c r="I24" s="143"/>
    </row>
    <row r="25" spans="1:9" ht="30" customHeight="1">
      <c r="A25" s="144" t="s">
        <v>485</v>
      </c>
      <c r="B25" s="11" t="s">
        <v>458</v>
      </c>
      <c r="C25" s="2" t="s">
        <v>487</v>
      </c>
      <c r="D25" s="2" t="s">
        <v>46</v>
      </c>
      <c r="E25" s="2" t="s">
        <v>459</v>
      </c>
      <c r="F25" s="2" t="s">
        <v>692</v>
      </c>
      <c r="G25" s="2" t="s">
        <v>456</v>
      </c>
      <c r="H25" s="154" t="s">
        <v>457</v>
      </c>
      <c r="I25" s="143"/>
    </row>
    <row r="26" spans="1:9" ht="30" customHeight="1">
      <c r="A26" s="144"/>
      <c r="B26" s="11" t="s">
        <v>474</v>
      </c>
      <c r="C26" s="2" t="s">
        <v>488</v>
      </c>
      <c r="D26" s="2" t="s">
        <v>47</v>
      </c>
      <c r="E26" s="2" t="s">
        <v>462</v>
      </c>
      <c r="F26" s="2" t="s">
        <v>463</v>
      </c>
      <c r="G26" s="2" t="s">
        <v>464</v>
      </c>
      <c r="H26" s="154" t="s">
        <v>465</v>
      </c>
      <c r="I26" s="143"/>
    </row>
    <row r="27" spans="1:9" ht="30" customHeight="1">
      <c r="A27" s="144"/>
      <c r="B27" s="11" t="s">
        <v>466</v>
      </c>
      <c r="C27" s="2" t="s">
        <v>489</v>
      </c>
      <c r="D27" s="2" t="s">
        <v>47</v>
      </c>
      <c r="E27" s="2" t="s">
        <v>467</v>
      </c>
      <c r="F27" s="2" t="s">
        <v>468</v>
      </c>
      <c r="G27" s="2" t="s">
        <v>469</v>
      </c>
      <c r="H27" s="154" t="s">
        <v>457</v>
      </c>
      <c r="I27" s="143"/>
    </row>
    <row r="28" spans="1:9" ht="30" customHeight="1">
      <c r="A28" s="144"/>
      <c r="B28" s="12" t="s">
        <v>48</v>
      </c>
      <c r="C28" s="1" t="s">
        <v>490</v>
      </c>
      <c r="D28" s="1" t="s">
        <v>46</v>
      </c>
      <c r="E28" s="1" t="s">
        <v>471</v>
      </c>
      <c r="F28" s="1" t="s">
        <v>49</v>
      </c>
      <c r="G28" s="1" t="s">
        <v>473</v>
      </c>
      <c r="H28" s="155" t="s">
        <v>465</v>
      </c>
      <c r="I28" s="143"/>
    </row>
    <row r="29" spans="1:9" ht="24" customHeight="1" thickBot="1">
      <c r="A29" s="145"/>
      <c r="B29" s="146"/>
      <c r="C29" s="146"/>
      <c r="D29" s="146"/>
      <c r="E29" s="146"/>
      <c r="F29" s="146"/>
      <c r="G29" s="146"/>
      <c r="H29" s="146"/>
      <c r="I29" s="147"/>
    </row>
    <row r="30" ht="24" customHeight="1"/>
    <row r="31" ht="24" customHeight="1"/>
    <row r="32" ht="24" customHeight="1"/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98" r:id="rId2"/>
  <headerFooter alignWithMargins="0">
    <oddFooter>&amp;C&amp;F  9 / 10&amp;R&amp;"Times New Roman,標準"Lisc  Oct.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8">
      <selection activeCell="G9" sqref="G9"/>
    </sheetView>
  </sheetViews>
  <sheetFormatPr defaultColWidth="9.140625" defaultRowHeight="27" customHeight="1"/>
  <cols>
    <col min="1" max="1" width="8.7109375" style="3" customWidth="1"/>
    <col min="2" max="2" width="10.421875" style="3" customWidth="1"/>
    <col min="3" max="3" width="8.57421875" style="3" customWidth="1"/>
    <col min="4" max="4" width="14.00390625" style="3" customWidth="1"/>
    <col min="5" max="5" width="11.00390625" style="3" customWidth="1"/>
    <col min="6" max="6" width="12.57421875" style="3" customWidth="1"/>
    <col min="7" max="7" width="10.57421875" style="3" customWidth="1"/>
    <col min="8" max="8" width="14.00390625" style="3" customWidth="1"/>
    <col min="9" max="9" width="12.00390625" style="3" customWidth="1"/>
    <col min="10" max="10" width="27.28125" style="3" customWidth="1"/>
    <col min="11" max="11" width="16.28125" style="3" customWidth="1"/>
    <col min="12" max="16384" width="10.421875" style="3" customWidth="1"/>
  </cols>
  <sheetData>
    <row r="1" spans="1:9" ht="36.75" customHeight="1">
      <c r="A1" s="156" t="s">
        <v>449</v>
      </c>
      <c r="B1" s="157"/>
      <c r="C1" s="149"/>
      <c r="D1" s="149"/>
      <c r="E1" s="149"/>
      <c r="F1" s="149"/>
      <c r="G1" s="149"/>
      <c r="H1" s="149"/>
      <c r="I1" s="150"/>
    </row>
    <row r="2" spans="1:9" ht="30" customHeight="1">
      <c r="A2" s="144"/>
      <c r="B2" s="10" t="s">
        <v>451</v>
      </c>
      <c r="C2" s="7" t="s">
        <v>452</v>
      </c>
      <c r="D2" s="7" t="s">
        <v>453</v>
      </c>
      <c r="E2" s="7" t="s">
        <v>454</v>
      </c>
      <c r="F2" s="7" t="s">
        <v>455</v>
      </c>
      <c r="G2" s="7" t="s">
        <v>456</v>
      </c>
      <c r="H2" s="153" t="s">
        <v>457</v>
      </c>
      <c r="I2" s="143"/>
    </row>
    <row r="3" spans="1:9" ht="30" customHeight="1">
      <c r="A3" s="144" t="s">
        <v>485</v>
      </c>
      <c r="B3" s="11" t="s">
        <v>458</v>
      </c>
      <c r="C3" s="2" t="s">
        <v>487</v>
      </c>
      <c r="D3" s="2" t="s">
        <v>453</v>
      </c>
      <c r="E3" s="2" t="s">
        <v>459</v>
      </c>
      <c r="F3" s="2" t="s">
        <v>460</v>
      </c>
      <c r="G3" s="2" t="s">
        <v>456</v>
      </c>
      <c r="H3" s="154" t="s">
        <v>457</v>
      </c>
      <c r="I3" s="143"/>
    </row>
    <row r="4" spans="1:9" ht="30" customHeight="1">
      <c r="A4" s="144"/>
      <c r="B4" s="162" t="s">
        <v>678</v>
      </c>
      <c r="C4" s="2" t="s">
        <v>488</v>
      </c>
      <c r="D4" s="2" t="s">
        <v>461</v>
      </c>
      <c r="E4" s="2" t="s">
        <v>462</v>
      </c>
      <c r="F4" s="2" t="s">
        <v>463</v>
      </c>
      <c r="G4" s="2" t="s">
        <v>464</v>
      </c>
      <c r="H4" s="154" t="s">
        <v>465</v>
      </c>
      <c r="I4" s="143"/>
    </row>
    <row r="5" spans="1:9" ht="30" customHeight="1">
      <c r="A5" s="144"/>
      <c r="B5" s="11" t="s">
        <v>466</v>
      </c>
      <c r="C5" s="2" t="s">
        <v>489</v>
      </c>
      <c r="D5" s="2" t="s">
        <v>461</v>
      </c>
      <c r="E5" s="2" t="s">
        <v>467</v>
      </c>
      <c r="F5" s="2" t="s">
        <v>468</v>
      </c>
      <c r="G5" s="2" t="s">
        <v>469</v>
      </c>
      <c r="H5" s="154" t="s">
        <v>457</v>
      </c>
      <c r="I5" s="143"/>
    </row>
    <row r="6" spans="1:9" ht="30" customHeight="1">
      <c r="A6" s="144"/>
      <c r="B6" s="11" t="s">
        <v>470</v>
      </c>
      <c r="C6" s="2" t="s">
        <v>490</v>
      </c>
      <c r="D6" s="2" t="s">
        <v>453</v>
      </c>
      <c r="E6" s="2" t="s">
        <v>471</v>
      </c>
      <c r="F6" s="2" t="s">
        <v>472</v>
      </c>
      <c r="G6" s="2" t="s">
        <v>473</v>
      </c>
      <c r="H6" s="154" t="s">
        <v>465</v>
      </c>
      <c r="I6" s="143"/>
    </row>
    <row r="7" spans="1:9" ht="24" customHeight="1">
      <c r="A7" s="144"/>
      <c r="B7" s="11" t="s">
        <v>474</v>
      </c>
      <c r="C7" s="2" t="s">
        <v>491</v>
      </c>
      <c r="D7" s="2" t="s">
        <v>461</v>
      </c>
      <c r="E7" s="2" t="s">
        <v>462</v>
      </c>
      <c r="F7" s="2" t="s">
        <v>463</v>
      </c>
      <c r="G7" s="2" t="s">
        <v>493</v>
      </c>
      <c r="H7" s="154" t="s">
        <v>457</v>
      </c>
      <c r="I7" s="143"/>
    </row>
    <row r="8" spans="1:9" ht="24" customHeight="1">
      <c r="A8" s="144"/>
      <c r="B8" s="12" t="s">
        <v>458</v>
      </c>
      <c r="C8" s="1" t="s">
        <v>492</v>
      </c>
      <c r="D8" s="1" t="s">
        <v>453</v>
      </c>
      <c r="E8" s="1" t="s">
        <v>459</v>
      </c>
      <c r="F8" s="1" t="s">
        <v>693</v>
      </c>
      <c r="G8" s="1" t="s">
        <v>456</v>
      </c>
      <c r="H8" s="155" t="s">
        <v>465</v>
      </c>
      <c r="I8" s="143"/>
    </row>
    <row r="9" spans="1:9" ht="24" customHeight="1">
      <c r="A9" s="144"/>
      <c r="B9" s="2"/>
      <c r="C9" s="2"/>
      <c r="D9" s="2"/>
      <c r="E9" s="2"/>
      <c r="F9" s="2"/>
      <c r="G9" s="2"/>
      <c r="H9" s="2"/>
      <c r="I9" s="158"/>
    </row>
    <row r="10" spans="1:9" ht="24" customHeight="1">
      <c r="A10" s="142" t="s">
        <v>450</v>
      </c>
      <c r="B10" s="33"/>
      <c r="C10" s="33"/>
      <c r="D10" s="33"/>
      <c r="E10" s="33"/>
      <c r="F10" s="33"/>
      <c r="G10" s="33"/>
      <c r="H10" s="33"/>
      <c r="I10" s="143"/>
    </row>
    <row r="11" spans="1:9" ht="24" customHeight="1">
      <c r="A11" s="144"/>
      <c r="B11" s="33" t="s">
        <v>475</v>
      </c>
      <c r="C11" s="33"/>
      <c r="D11" s="33"/>
      <c r="E11" s="33"/>
      <c r="F11" s="33"/>
      <c r="G11" s="33"/>
      <c r="H11" s="33"/>
      <c r="I11" s="143"/>
    </row>
    <row r="12" spans="1:9" ht="24" customHeight="1">
      <c r="A12" s="144"/>
      <c r="B12" s="8"/>
      <c r="C12" s="7" t="s">
        <v>452</v>
      </c>
      <c r="D12" s="9"/>
      <c r="E12" s="9"/>
      <c r="F12" s="9"/>
      <c r="G12" s="9"/>
      <c r="H12" s="153" t="s">
        <v>457</v>
      </c>
      <c r="I12" s="143"/>
    </row>
    <row r="13" spans="1:9" ht="27" customHeight="1">
      <c r="A13" s="144"/>
      <c r="B13" s="11" t="s">
        <v>451</v>
      </c>
      <c r="C13" s="2" t="s">
        <v>487</v>
      </c>
      <c r="D13" s="2" t="s">
        <v>476</v>
      </c>
      <c r="E13" s="2" t="s">
        <v>454</v>
      </c>
      <c r="F13" s="2" t="s">
        <v>477</v>
      </c>
      <c r="G13" s="2" t="s">
        <v>456</v>
      </c>
      <c r="H13" s="154" t="s">
        <v>457</v>
      </c>
      <c r="I13" s="143"/>
    </row>
    <row r="14" spans="1:9" ht="27" customHeight="1">
      <c r="A14" s="144"/>
      <c r="B14" s="11" t="s">
        <v>458</v>
      </c>
      <c r="C14" s="2" t="s">
        <v>488</v>
      </c>
      <c r="D14" s="2" t="s">
        <v>476</v>
      </c>
      <c r="E14" s="2" t="s">
        <v>459</v>
      </c>
      <c r="F14" s="2" t="s">
        <v>477</v>
      </c>
      <c r="G14" s="2" t="s">
        <v>456</v>
      </c>
      <c r="H14" s="154" t="s">
        <v>457</v>
      </c>
      <c r="I14" s="143"/>
    </row>
    <row r="15" spans="1:9" ht="27" customHeight="1">
      <c r="A15" s="144"/>
      <c r="B15" s="11" t="s">
        <v>474</v>
      </c>
      <c r="C15" s="2" t="s">
        <v>489</v>
      </c>
      <c r="D15" s="2" t="s">
        <v>478</v>
      </c>
      <c r="E15" s="2" t="s">
        <v>462</v>
      </c>
      <c r="F15" s="2" t="s">
        <v>463</v>
      </c>
      <c r="G15" s="2" t="s">
        <v>464</v>
      </c>
      <c r="H15" s="154" t="s">
        <v>465</v>
      </c>
      <c r="I15" s="143"/>
    </row>
    <row r="16" spans="1:9" ht="27" customHeight="1">
      <c r="A16" s="144"/>
      <c r="B16" s="11" t="s">
        <v>479</v>
      </c>
      <c r="C16" s="2" t="s">
        <v>490</v>
      </c>
      <c r="D16" s="2" t="s">
        <v>478</v>
      </c>
      <c r="E16" s="2" t="s">
        <v>467</v>
      </c>
      <c r="F16" s="2" t="s">
        <v>480</v>
      </c>
      <c r="G16" s="2" t="s">
        <v>469</v>
      </c>
      <c r="H16" s="154" t="s">
        <v>457</v>
      </c>
      <c r="I16" s="143"/>
    </row>
    <row r="17" spans="1:9" ht="27" customHeight="1">
      <c r="A17" s="144"/>
      <c r="B17" s="12" t="s">
        <v>481</v>
      </c>
      <c r="C17" s="1" t="s">
        <v>491</v>
      </c>
      <c r="D17" s="1" t="s">
        <v>476</v>
      </c>
      <c r="E17" s="1" t="s">
        <v>471</v>
      </c>
      <c r="F17" s="1" t="s">
        <v>482</v>
      </c>
      <c r="G17" s="1" t="s">
        <v>473</v>
      </c>
      <c r="H17" s="155" t="s">
        <v>483</v>
      </c>
      <c r="I17" s="143"/>
    </row>
    <row r="18" spans="1:9" ht="27" customHeight="1">
      <c r="A18" s="144"/>
      <c r="B18" s="33" t="s">
        <v>662</v>
      </c>
      <c r="C18" s="33"/>
      <c r="D18" s="33"/>
      <c r="E18" s="33"/>
      <c r="F18" s="33"/>
      <c r="G18" s="33"/>
      <c r="H18" s="33"/>
      <c r="I18" s="143"/>
    </row>
    <row r="19" spans="1:9" ht="27" customHeight="1">
      <c r="A19" s="144"/>
      <c r="B19" s="33"/>
      <c r="C19" s="33"/>
      <c r="D19" s="33"/>
      <c r="E19" s="33"/>
      <c r="F19" s="33"/>
      <c r="G19" s="33"/>
      <c r="H19" s="33"/>
      <c r="I19" s="143"/>
    </row>
    <row r="20" spans="1:9" ht="27" customHeight="1">
      <c r="A20" s="142" t="s">
        <v>484</v>
      </c>
      <c r="B20" s="33"/>
      <c r="C20" s="33"/>
      <c r="D20" s="33"/>
      <c r="E20" s="33"/>
      <c r="F20" s="33"/>
      <c r="G20" s="33"/>
      <c r="H20" s="33"/>
      <c r="I20" s="143"/>
    </row>
    <row r="21" spans="1:9" ht="27" customHeight="1">
      <c r="A21" s="144">
        <v>1</v>
      </c>
      <c r="B21" s="33" t="s">
        <v>60</v>
      </c>
      <c r="C21" s="33"/>
      <c r="D21" s="33"/>
      <c r="E21" s="33"/>
      <c r="F21" s="33"/>
      <c r="G21" s="33"/>
      <c r="H21" s="33"/>
      <c r="I21" s="143"/>
    </row>
    <row r="22" spans="1:9" ht="27" customHeight="1">
      <c r="A22" s="144">
        <v>2</v>
      </c>
      <c r="B22" s="33" t="s">
        <v>443</v>
      </c>
      <c r="C22" s="33"/>
      <c r="D22" s="33"/>
      <c r="E22" s="33"/>
      <c r="F22" s="33"/>
      <c r="G22" s="33"/>
      <c r="H22" s="33"/>
      <c r="I22" s="143"/>
    </row>
    <row r="23" spans="1:9" ht="27" customHeight="1">
      <c r="A23" s="144">
        <v>3</v>
      </c>
      <c r="B23" s="33" t="s">
        <v>660</v>
      </c>
      <c r="C23" s="33"/>
      <c r="D23" s="33"/>
      <c r="E23" s="33"/>
      <c r="F23" s="33"/>
      <c r="G23" s="33"/>
      <c r="H23" s="33"/>
      <c r="I23" s="143"/>
    </row>
    <row r="24" spans="1:9" ht="27" customHeight="1">
      <c r="A24" s="144"/>
      <c r="B24" s="33" t="s">
        <v>669</v>
      </c>
      <c r="C24" s="33"/>
      <c r="D24" s="33"/>
      <c r="E24" s="33"/>
      <c r="F24" s="33"/>
      <c r="G24" s="33"/>
      <c r="H24" s="33"/>
      <c r="I24" s="143"/>
    </row>
    <row r="25" spans="1:9" ht="27" customHeight="1">
      <c r="A25" s="144">
        <v>4</v>
      </c>
      <c r="B25" s="34" t="s">
        <v>661</v>
      </c>
      <c r="C25" s="33"/>
      <c r="D25" s="33"/>
      <c r="E25" s="33"/>
      <c r="F25" s="33"/>
      <c r="G25" s="33"/>
      <c r="H25" s="33"/>
      <c r="I25" s="143"/>
    </row>
    <row r="26" spans="1:9" ht="27" customHeight="1">
      <c r="A26" s="144"/>
      <c r="B26" s="33" t="s">
        <v>670</v>
      </c>
      <c r="C26" s="33"/>
      <c r="D26" s="33"/>
      <c r="E26" s="33"/>
      <c r="F26" s="33"/>
      <c r="G26" s="33"/>
      <c r="H26" s="33"/>
      <c r="I26" s="143"/>
    </row>
    <row r="27" spans="1:9" ht="27" customHeight="1">
      <c r="A27" s="144"/>
      <c r="B27" s="33" t="s">
        <v>671</v>
      </c>
      <c r="C27" s="33"/>
      <c r="D27" s="33"/>
      <c r="E27" s="33"/>
      <c r="F27" s="33"/>
      <c r="G27" s="33"/>
      <c r="H27" s="33"/>
      <c r="I27" s="143"/>
    </row>
    <row r="28" spans="1:9" ht="27" customHeight="1">
      <c r="A28" s="144">
        <v>5</v>
      </c>
      <c r="B28" s="33" t="s">
        <v>61</v>
      </c>
      <c r="C28" s="33"/>
      <c r="D28" s="33"/>
      <c r="E28" s="33"/>
      <c r="F28" s="33"/>
      <c r="G28" s="33"/>
      <c r="H28" s="33"/>
      <c r="I28" s="143"/>
    </row>
    <row r="29" spans="1:9" ht="27" customHeight="1" thickBot="1">
      <c r="A29" s="145">
        <v>6</v>
      </c>
      <c r="B29" s="146" t="s">
        <v>62</v>
      </c>
      <c r="C29" s="146"/>
      <c r="D29" s="146"/>
      <c r="E29" s="146"/>
      <c r="F29" s="146"/>
      <c r="G29" s="146"/>
      <c r="H29" s="146"/>
      <c r="I29" s="147"/>
    </row>
    <row r="31" ht="27" customHeight="1">
      <c r="E31" s="160"/>
    </row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97" r:id="rId2"/>
  <headerFooter alignWithMargins="0">
    <oddFooter>&amp;C&amp;F  10 / 10&amp;R&amp;"Times New Roman,標準"Lisc  Oct.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28"/>
  <sheetViews>
    <sheetView showGridLines="0" view="pageBreakPreview" zoomScale="60" zoomScaleNormal="75" workbookViewId="0" topLeftCell="A6">
      <selection activeCell="D3" sqref="D3"/>
    </sheetView>
  </sheetViews>
  <sheetFormatPr defaultColWidth="9.140625" defaultRowHeight="24" customHeight="1"/>
  <cols>
    <col min="1" max="1" width="9.57421875" style="39" customWidth="1"/>
    <col min="2" max="2" width="10.140625" style="39" customWidth="1"/>
    <col min="3" max="3" width="16.57421875" style="39" customWidth="1"/>
    <col min="4" max="4" width="9.421875" style="39" customWidth="1"/>
    <col min="5" max="10" width="8.7109375" style="39" customWidth="1"/>
    <col min="11" max="12" width="12.7109375" style="39" customWidth="1"/>
    <col min="13" max="13" width="11.00390625" style="39" customWidth="1"/>
    <col min="14" max="14" width="9.00390625" style="39" customWidth="1"/>
    <col min="15" max="15" width="7.140625" style="39" customWidth="1"/>
    <col min="16" max="16384" width="10.140625" style="39" customWidth="1"/>
  </cols>
  <sheetData>
    <row r="1" spans="1:16" ht="34.5" customHeight="1">
      <c r="A1" s="36" t="s">
        <v>63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43"/>
    </row>
    <row r="2" spans="1:15" s="43" customFormat="1" ht="15" customHeight="1">
      <c r="A2" s="171" t="s">
        <v>64</v>
      </c>
      <c r="B2" s="173" t="s">
        <v>65</v>
      </c>
      <c r="C2" s="40" t="s">
        <v>66</v>
      </c>
      <c r="D2" s="41" t="s">
        <v>67</v>
      </c>
      <c r="E2" s="41" t="s">
        <v>68</v>
      </c>
      <c r="F2" s="41" t="s">
        <v>69</v>
      </c>
      <c r="G2" s="41" t="s">
        <v>70</v>
      </c>
      <c r="H2" s="41" t="s">
        <v>71</v>
      </c>
      <c r="I2" s="41" t="s">
        <v>72</v>
      </c>
      <c r="J2" s="41" t="s">
        <v>73</v>
      </c>
      <c r="K2" s="42" t="s">
        <v>74</v>
      </c>
      <c r="L2" s="41" t="s">
        <v>75</v>
      </c>
      <c r="M2" s="174" t="s">
        <v>76</v>
      </c>
      <c r="N2" s="175"/>
      <c r="O2" s="176"/>
    </row>
    <row r="3" spans="1:15" s="43" customFormat="1" ht="15" customHeight="1">
      <c r="A3" s="172"/>
      <c r="B3" s="172"/>
      <c r="C3" s="44" t="s">
        <v>77</v>
      </c>
      <c r="D3" s="45" t="s">
        <v>78</v>
      </c>
      <c r="E3" s="45" t="s">
        <v>79</v>
      </c>
      <c r="F3" s="45" t="s">
        <v>80</v>
      </c>
      <c r="G3" s="45" t="s">
        <v>81</v>
      </c>
      <c r="H3" s="45" t="s">
        <v>82</v>
      </c>
      <c r="I3" s="45" t="s">
        <v>83</v>
      </c>
      <c r="J3" s="45" t="s">
        <v>84</v>
      </c>
      <c r="K3" s="45" t="s">
        <v>85</v>
      </c>
      <c r="L3" s="45" t="s">
        <v>86</v>
      </c>
      <c r="M3" s="45" t="s">
        <v>87</v>
      </c>
      <c r="N3" s="45" t="s">
        <v>88</v>
      </c>
      <c r="O3" s="45" t="s">
        <v>89</v>
      </c>
    </row>
    <row r="4" spans="1:15" s="43" customFormat="1" ht="15" customHeight="1">
      <c r="A4" s="46" t="s">
        <v>90</v>
      </c>
      <c r="B4" s="47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s="43" customFormat="1" ht="12.75" customHeight="1">
      <c r="A5" s="51" t="s">
        <v>91</v>
      </c>
      <c r="B5" s="51" t="s">
        <v>92</v>
      </c>
      <c r="C5" s="51" t="s">
        <v>93</v>
      </c>
      <c r="D5" s="52">
        <f aca="true" t="shared" si="0" ref="D5:D68">+E5*F5*0.0001</f>
        <v>1.37409</v>
      </c>
      <c r="E5" s="53">
        <v>84.3</v>
      </c>
      <c r="F5" s="53">
        <v>163</v>
      </c>
      <c r="G5" s="53">
        <v>2100</v>
      </c>
      <c r="H5" s="53">
        <v>77.4</v>
      </c>
      <c r="I5" s="53">
        <v>6530</v>
      </c>
      <c r="J5" s="53">
        <v>38</v>
      </c>
      <c r="K5" s="54"/>
      <c r="L5" s="54"/>
      <c r="M5" s="54">
        <v>21.5</v>
      </c>
      <c r="N5" s="54">
        <v>8</v>
      </c>
      <c r="O5" s="51" t="s">
        <v>94</v>
      </c>
    </row>
    <row r="6" spans="1:15" s="59" customFormat="1" ht="12.75" customHeight="1">
      <c r="A6" s="55" t="s">
        <v>95</v>
      </c>
      <c r="B6" s="55" t="s">
        <v>92</v>
      </c>
      <c r="C6" s="55" t="s">
        <v>96</v>
      </c>
      <c r="D6" s="56">
        <f t="shared" si="0"/>
        <v>2.5894</v>
      </c>
      <c r="E6" s="57">
        <v>121</v>
      </c>
      <c r="F6" s="57">
        <v>214</v>
      </c>
      <c r="G6" s="57">
        <v>2700</v>
      </c>
      <c r="H6" s="57">
        <v>89.3</v>
      </c>
      <c r="I6" s="57">
        <v>10800</v>
      </c>
      <c r="J6" s="57">
        <v>60</v>
      </c>
      <c r="K6" s="58"/>
      <c r="L6" s="58"/>
      <c r="M6" s="58">
        <v>24.5</v>
      </c>
      <c r="N6" s="58">
        <v>8</v>
      </c>
      <c r="O6" s="55" t="s">
        <v>94</v>
      </c>
    </row>
    <row r="7" spans="1:15" s="43" customFormat="1" ht="12.75" customHeight="1">
      <c r="A7" s="60" t="s">
        <v>97</v>
      </c>
      <c r="B7" s="60" t="s">
        <v>92</v>
      </c>
      <c r="C7" s="60" t="s">
        <v>98</v>
      </c>
      <c r="D7" s="61">
        <f t="shared" si="0"/>
        <v>5.598</v>
      </c>
      <c r="E7" s="62">
        <v>180</v>
      </c>
      <c r="F7" s="62">
        <v>311</v>
      </c>
      <c r="G7" s="62">
        <v>3600</v>
      </c>
      <c r="H7" s="62">
        <v>105</v>
      </c>
      <c r="I7" s="62">
        <v>18800</v>
      </c>
      <c r="J7" s="62">
        <v>112</v>
      </c>
      <c r="K7" s="63"/>
      <c r="L7" s="63"/>
      <c r="M7" s="63">
        <v>28.3</v>
      </c>
      <c r="N7" s="63">
        <v>12</v>
      </c>
      <c r="O7" s="60" t="s">
        <v>94</v>
      </c>
    </row>
    <row r="8" spans="1:15" s="59" customFormat="1" ht="12.75" customHeight="1">
      <c r="A8" s="64" t="s">
        <v>99</v>
      </c>
      <c r="B8" s="64" t="s">
        <v>92</v>
      </c>
      <c r="C8" s="64" t="s">
        <v>100</v>
      </c>
      <c r="D8" s="65">
        <f t="shared" si="0"/>
        <v>17.8281</v>
      </c>
      <c r="E8" s="66">
        <v>279</v>
      </c>
      <c r="F8" s="66">
        <v>639</v>
      </c>
      <c r="G8" s="66">
        <v>3900</v>
      </c>
      <c r="H8" s="66">
        <v>144</v>
      </c>
      <c r="I8" s="66">
        <v>40100</v>
      </c>
      <c r="J8" s="66">
        <v>254</v>
      </c>
      <c r="K8" s="67"/>
      <c r="L8" s="67"/>
      <c r="M8" s="67">
        <v>41.4</v>
      </c>
      <c r="N8" s="68" t="s">
        <v>101</v>
      </c>
      <c r="O8" s="64" t="s">
        <v>94</v>
      </c>
    </row>
    <row r="9" spans="1:15" s="43" customFormat="1" ht="12.75" customHeight="1">
      <c r="A9" s="69" t="s">
        <v>102</v>
      </c>
      <c r="B9" s="70"/>
      <c r="C9" s="70"/>
      <c r="D9" s="71"/>
      <c r="E9" s="72"/>
      <c r="F9" s="72"/>
      <c r="G9" s="72"/>
      <c r="H9" s="72"/>
      <c r="I9" s="72"/>
      <c r="J9" s="72"/>
      <c r="K9" s="73"/>
      <c r="L9" s="73"/>
      <c r="M9" s="73"/>
      <c r="N9" s="74"/>
      <c r="O9" s="75"/>
    </row>
    <row r="10" spans="1:15" s="43" customFormat="1" ht="12.75" customHeight="1">
      <c r="A10" s="51" t="s">
        <v>103</v>
      </c>
      <c r="B10" s="51" t="s">
        <v>104</v>
      </c>
      <c r="C10" s="51" t="s">
        <v>105</v>
      </c>
      <c r="D10" s="52">
        <f t="shared" si="0"/>
        <v>0.7236000000000001</v>
      </c>
      <c r="E10" s="53">
        <v>90</v>
      </c>
      <c r="F10" s="53">
        <v>80.4</v>
      </c>
      <c r="G10" s="53"/>
      <c r="H10" s="53">
        <v>50.3</v>
      </c>
      <c r="I10" s="53"/>
      <c r="J10" s="53">
        <v>22</v>
      </c>
      <c r="K10" s="54"/>
      <c r="L10" s="54"/>
      <c r="M10" s="54"/>
      <c r="N10" s="54"/>
      <c r="O10" s="76"/>
    </row>
    <row r="11" spans="1:15" s="59" customFormat="1" ht="12.75" customHeight="1">
      <c r="A11" s="55" t="s">
        <v>106</v>
      </c>
      <c r="B11" s="55" t="s">
        <v>104</v>
      </c>
      <c r="C11" s="55" t="s">
        <v>107</v>
      </c>
      <c r="D11" s="56">
        <f t="shared" si="0"/>
        <v>1.6588800000000004</v>
      </c>
      <c r="E11" s="57">
        <v>192</v>
      </c>
      <c r="F11" s="57">
        <v>86.4</v>
      </c>
      <c r="G11" s="57">
        <v>7000</v>
      </c>
      <c r="H11" s="57"/>
      <c r="I11" s="57"/>
      <c r="J11" s="57">
        <v>47</v>
      </c>
      <c r="K11" s="58">
        <v>4.5</v>
      </c>
      <c r="L11" s="58"/>
      <c r="M11" s="58">
        <v>11</v>
      </c>
      <c r="N11" s="58">
        <v>10</v>
      </c>
      <c r="O11" s="55" t="s">
        <v>108</v>
      </c>
    </row>
    <row r="12" spans="1:15" s="43" customFormat="1" ht="12.75" customHeight="1">
      <c r="A12" s="77" t="s">
        <v>109</v>
      </c>
      <c r="B12" s="77" t="s">
        <v>104</v>
      </c>
      <c r="C12" s="77" t="s">
        <v>110</v>
      </c>
      <c r="D12" s="78">
        <f t="shared" si="0"/>
        <v>1.35</v>
      </c>
      <c r="E12" s="79">
        <v>90</v>
      </c>
      <c r="F12" s="79">
        <v>150</v>
      </c>
      <c r="G12" s="79"/>
      <c r="H12" s="79"/>
      <c r="I12" s="79"/>
      <c r="J12" s="79">
        <v>29.5</v>
      </c>
      <c r="K12" s="80"/>
      <c r="L12" s="80"/>
      <c r="M12" s="80"/>
      <c r="N12" s="80"/>
      <c r="O12" s="81"/>
    </row>
    <row r="13" spans="1:15" s="43" customFormat="1" ht="12.75" customHeight="1">
      <c r="A13" s="69" t="s">
        <v>111</v>
      </c>
      <c r="B13" s="70"/>
      <c r="C13" s="70"/>
      <c r="D13" s="71"/>
      <c r="E13" s="72"/>
      <c r="F13" s="72"/>
      <c r="G13" s="72"/>
      <c r="H13" s="72"/>
      <c r="I13" s="72"/>
      <c r="J13" s="72"/>
      <c r="K13" s="73"/>
      <c r="L13" s="73"/>
      <c r="M13" s="73"/>
      <c r="N13" s="73"/>
      <c r="O13" s="82"/>
    </row>
    <row r="14" spans="1:15" s="59" customFormat="1" ht="12.75" customHeight="1">
      <c r="A14" s="83" t="s">
        <v>112</v>
      </c>
      <c r="B14" s="83" t="s">
        <v>113</v>
      </c>
      <c r="C14" s="83" t="s">
        <v>114</v>
      </c>
      <c r="D14" s="84">
        <f t="shared" si="0"/>
        <v>0.001315</v>
      </c>
      <c r="E14" s="85">
        <v>2.63</v>
      </c>
      <c r="F14" s="85">
        <v>5</v>
      </c>
      <c r="G14" s="85">
        <v>285</v>
      </c>
      <c r="H14" s="85">
        <v>12.6</v>
      </c>
      <c r="I14" s="85">
        <v>33.1</v>
      </c>
      <c r="J14" s="85">
        <v>0.16</v>
      </c>
      <c r="K14" s="86">
        <v>0.02</v>
      </c>
      <c r="L14" s="87">
        <v>1.1</v>
      </c>
      <c r="M14" s="87">
        <v>2.7</v>
      </c>
      <c r="N14" s="88" t="s">
        <v>115</v>
      </c>
      <c r="O14" s="83" t="s">
        <v>94</v>
      </c>
    </row>
    <row r="15" spans="1:15" s="43" customFormat="1" ht="12.75" customHeight="1">
      <c r="A15" s="60" t="s">
        <v>116</v>
      </c>
      <c r="B15" s="60" t="s">
        <v>113</v>
      </c>
      <c r="C15" s="60" t="s">
        <v>117</v>
      </c>
      <c r="D15" s="61">
        <f t="shared" si="0"/>
        <v>0.00147626</v>
      </c>
      <c r="E15" s="62">
        <v>3.31</v>
      </c>
      <c r="F15" s="62">
        <v>4.46</v>
      </c>
      <c r="G15" s="62">
        <v>405</v>
      </c>
      <c r="H15" s="62">
        <v>12.2</v>
      </c>
      <c r="I15" s="62">
        <v>40.4</v>
      </c>
      <c r="J15" s="62">
        <v>0.24</v>
      </c>
      <c r="K15" s="89">
        <v>0.02</v>
      </c>
      <c r="L15" s="63"/>
      <c r="M15" s="63">
        <v>2.7</v>
      </c>
      <c r="N15" s="63">
        <v>6</v>
      </c>
      <c r="O15" s="60" t="s">
        <v>94</v>
      </c>
    </row>
    <row r="16" spans="1:15" s="59" customFormat="1" ht="12.75" customHeight="1">
      <c r="A16" s="55" t="s">
        <v>118</v>
      </c>
      <c r="B16" s="55" t="s">
        <v>113</v>
      </c>
      <c r="C16" s="55" t="s">
        <v>119</v>
      </c>
      <c r="D16" s="56">
        <f t="shared" si="0"/>
        <v>0.009135</v>
      </c>
      <c r="E16" s="57">
        <v>7</v>
      </c>
      <c r="F16" s="57">
        <v>13.05</v>
      </c>
      <c r="G16" s="57">
        <v>590</v>
      </c>
      <c r="H16" s="57">
        <v>19.47</v>
      </c>
      <c r="I16" s="57">
        <v>139</v>
      </c>
      <c r="J16" s="57">
        <v>0.7</v>
      </c>
      <c r="K16" s="90">
        <v>0.06</v>
      </c>
      <c r="L16" s="58">
        <v>1.9</v>
      </c>
      <c r="M16" s="58">
        <v>4.78</v>
      </c>
      <c r="N16" s="58">
        <v>6</v>
      </c>
      <c r="O16" s="55" t="s">
        <v>94</v>
      </c>
    </row>
    <row r="17" spans="1:15" s="43" customFormat="1" ht="12.75" customHeight="1">
      <c r="A17" s="60" t="s">
        <v>120</v>
      </c>
      <c r="B17" s="60" t="s">
        <v>113</v>
      </c>
      <c r="C17" s="60" t="s">
        <v>121</v>
      </c>
      <c r="D17" s="61">
        <f t="shared" si="0"/>
        <v>0.028677</v>
      </c>
      <c r="E17" s="62">
        <v>12.1</v>
      </c>
      <c r="F17" s="62">
        <v>23.7</v>
      </c>
      <c r="G17" s="62">
        <v>850</v>
      </c>
      <c r="H17" s="62">
        <v>26.6</v>
      </c>
      <c r="I17" s="62">
        <v>302</v>
      </c>
      <c r="J17" s="62">
        <v>1.5</v>
      </c>
      <c r="K17" s="89">
        <v>0.16</v>
      </c>
      <c r="L17" s="63"/>
      <c r="M17" s="63">
        <v>6.6</v>
      </c>
      <c r="N17" s="63">
        <v>8</v>
      </c>
      <c r="O17" s="60" t="s">
        <v>108</v>
      </c>
    </row>
    <row r="18" spans="1:15" s="59" customFormat="1" ht="12.75" customHeight="1">
      <c r="A18" s="55" t="s">
        <v>122</v>
      </c>
      <c r="B18" s="55" t="s">
        <v>113</v>
      </c>
      <c r="C18" s="55" t="s">
        <v>123</v>
      </c>
      <c r="D18" s="56">
        <f t="shared" si="0"/>
        <v>0.05702850000000001</v>
      </c>
      <c r="E18" s="57">
        <v>17.1</v>
      </c>
      <c r="F18" s="57">
        <v>33.35</v>
      </c>
      <c r="G18" s="57">
        <v>1130</v>
      </c>
      <c r="H18" s="57">
        <v>30.2</v>
      </c>
      <c r="I18" s="57">
        <v>517</v>
      </c>
      <c r="J18" s="57">
        <v>2.7</v>
      </c>
      <c r="K18" s="90">
        <v>0.235</v>
      </c>
      <c r="L18" s="58"/>
      <c r="M18" s="58">
        <v>7.4</v>
      </c>
      <c r="N18" s="58">
        <v>10</v>
      </c>
      <c r="O18" s="55" t="s">
        <v>108</v>
      </c>
    </row>
    <row r="19" spans="1:15" s="43" customFormat="1" ht="12.75" customHeight="1">
      <c r="A19" s="60" t="s">
        <v>124</v>
      </c>
      <c r="B19" s="60" t="s">
        <v>113</v>
      </c>
      <c r="C19" s="60" t="s">
        <v>125</v>
      </c>
      <c r="D19" s="61">
        <f t="shared" si="0"/>
        <v>0.07651200000000001</v>
      </c>
      <c r="E19" s="62">
        <v>19.2</v>
      </c>
      <c r="F19" s="62">
        <v>39.85</v>
      </c>
      <c r="G19" s="62">
        <v>1140</v>
      </c>
      <c r="H19" s="62">
        <v>35</v>
      </c>
      <c r="I19" s="62">
        <v>672</v>
      </c>
      <c r="J19" s="62">
        <v>3.3</v>
      </c>
      <c r="K19" s="89">
        <v>0.31</v>
      </c>
      <c r="L19" s="63"/>
      <c r="M19" s="63">
        <v>8.5</v>
      </c>
      <c r="N19" s="91" t="s">
        <v>126</v>
      </c>
      <c r="O19" s="60" t="s">
        <v>127</v>
      </c>
    </row>
    <row r="20" spans="1:15" s="59" customFormat="1" ht="12.75" customHeight="1">
      <c r="A20" s="55" t="s">
        <v>128</v>
      </c>
      <c r="B20" s="55" t="s">
        <v>113</v>
      </c>
      <c r="C20" s="55" t="s">
        <v>129</v>
      </c>
      <c r="D20" s="56">
        <f t="shared" si="0"/>
        <v>0.12429200000000001</v>
      </c>
      <c r="E20" s="57">
        <v>23</v>
      </c>
      <c r="F20" s="57">
        <v>54.04</v>
      </c>
      <c r="G20" s="57">
        <v>1250</v>
      </c>
      <c r="H20" s="57">
        <v>39.4</v>
      </c>
      <c r="I20" s="57">
        <v>900</v>
      </c>
      <c r="J20" s="57">
        <v>4.8</v>
      </c>
      <c r="K20" s="90">
        <v>0.42</v>
      </c>
      <c r="L20" s="58"/>
      <c r="M20" s="58">
        <v>9</v>
      </c>
      <c r="N20" s="92" t="s">
        <v>115</v>
      </c>
      <c r="O20" s="55" t="s">
        <v>127</v>
      </c>
    </row>
    <row r="21" spans="1:15" s="43" customFormat="1" ht="12.75" customHeight="1">
      <c r="A21" s="60" t="s">
        <v>130</v>
      </c>
      <c r="B21" s="60" t="s">
        <v>113</v>
      </c>
      <c r="C21" s="60" t="s">
        <v>131</v>
      </c>
      <c r="D21" s="61">
        <f t="shared" si="0"/>
        <v>0.119056</v>
      </c>
      <c r="E21" s="62">
        <v>22.4</v>
      </c>
      <c r="F21" s="62">
        <v>53.15</v>
      </c>
      <c r="G21" s="62">
        <v>1350</v>
      </c>
      <c r="H21" s="62">
        <v>39.1</v>
      </c>
      <c r="I21" s="62">
        <v>882</v>
      </c>
      <c r="J21" s="62">
        <v>4.8</v>
      </c>
      <c r="K21" s="89">
        <v>0.41</v>
      </c>
      <c r="L21" s="63"/>
      <c r="M21" s="63">
        <v>9</v>
      </c>
      <c r="N21" s="91" t="s">
        <v>115</v>
      </c>
      <c r="O21" s="60" t="s">
        <v>127</v>
      </c>
    </row>
    <row r="22" spans="1:15" s="59" customFormat="1" ht="12.75" customHeight="1">
      <c r="A22" s="55" t="s">
        <v>132</v>
      </c>
      <c r="B22" s="55" t="s">
        <v>113</v>
      </c>
      <c r="C22" s="55" t="s">
        <v>133</v>
      </c>
      <c r="D22" s="56">
        <f t="shared" si="0"/>
        <v>0.15717</v>
      </c>
      <c r="E22" s="57">
        <v>31</v>
      </c>
      <c r="F22" s="57">
        <v>50.7</v>
      </c>
      <c r="G22" s="57">
        <v>1460</v>
      </c>
      <c r="H22" s="57">
        <v>43</v>
      </c>
      <c r="I22" s="57">
        <v>1340</v>
      </c>
      <c r="J22" s="57">
        <v>7.5</v>
      </c>
      <c r="K22" s="90">
        <v>0.51</v>
      </c>
      <c r="L22" s="58"/>
      <c r="M22" s="58"/>
      <c r="N22" s="58"/>
      <c r="O22" s="93"/>
    </row>
    <row r="23" spans="1:15" s="43" customFormat="1" ht="12.75" customHeight="1">
      <c r="A23" s="60" t="s">
        <v>134</v>
      </c>
      <c r="B23" s="60" t="s">
        <v>113</v>
      </c>
      <c r="C23" s="60" t="s">
        <v>135</v>
      </c>
      <c r="D23" s="61">
        <f t="shared" si="0"/>
        <v>0.15903899999999999</v>
      </c>
      <c r="E23" s="62">
        <v>41</v>
      </c>
      <c r="F23" s="62">
        <v>38.79</v>
      </c>
      <c r="G23" s="62">
        <v>2180</v>
      </c>
      <c r="H23" s="62">
        <v>39.4</v>
      </c>
      <c r="I23" s="62">
        <v>1610</v>
      </c>
      <c r="J23" s="62">
        <v>8.8</v>
      </c>
      <c r="K23" s="89">
        <v>0.61</v>
      </c>
      <c r="L23" s="63"/>
      <c r="M23" s="63">
        <v>8.45</v>
      </c>
      <c r="N23" s="63">
        <v>8</v>
      </c>
      <c r="O23" s="60" t="s">
        <v>108</v>
      </c>
    </row>
    <row r="24" spans="1:15" s="59" customFormat="1" ht="12.75" customHeight="1">
      <c r="A24" s="55" t="s">
        <v>136</v>
      </c>
      <c r="B24" s="55" t="s">
        <v>113</v>
      </c>
      <c r="C24" s="55" t="s">
        <v>137</v>
      </c>
      <c r="D24" s="56">
        <f t="shared" si="0"/>
        <v>0.43676</v>
      </c>
      <c r="E24" s="57">
        <v>35.8</v>
      </c>
      <c r="F24" s="57">
        <v>122</v>
      </c>
      <c r="G24" s="57">
        <v>1250</v>
      </c>
      <c r="H24" s="57">
        <v>64.9</v>
      </c>
      <c r="I24" s="57">
        <v>2320</v>
      </c>
      <c r="J24" s="57">
        <v>12</v>
      </c>
      <c r="K24" s="90">
        <v>1.16</v>
      </c>
      <c r="L24" s="58"/>
      <c r="M24" s="58"/>
      <c r="N24" s="58"/>
      <c r="O24" s="93"/>
    </row>
    <row r="25" spans="1:15" s="43" customFormat="1" ht="12.75" customHeight="1">
      <c r="A25" s="60" t="s">
        <v>138</v>
      </c>
      <c r="B25" s="60" t="s">
        <v>113</v>
      </c>
      <c r="C25" s="60" t="s">
        <v>139</v>
      </c>
      <c r="D25" s="61">
        <f t="shared" si="0"/>
        <v>0.3128</v>
      </c>
      <c r="E25" s="62">
        <v>40</v>
      </c>
      <c r="F25" s="62">
        <v>78.2</v>
      </c>
      <c r="G25" s="62">
        <v>2000</v>
      </c>
      <c r="H25" s="62">
        <v>48.7</v>
      </c>
      <c r="I25" s="62">
        <v>1940</v>
      </c>
      <c r="J25" s="62">
        <v>9.1</v>
      </c>
      <c r="K25" s="89">
        <v>0.9</v>
      </c>
      <c r="L25" s="63"/>
      <c r="M25" s="63"/>
      <c r="N25" s="63"/>
      <c r="O25" s="94"/>
    </row>
    <row r="26" spans="1:15" s="59" customFormat="1" ht="12.75" customHeight="1">
      <c r="A26" s="55" t="s">
        <v>140</v>
      </c>
      <c r="B26" s="55" t="s">
        <v>113</v>
      </c>
      <c r="C26" s="55" t="s">
        <v>141</v>
      </c>
      <c r="D26" s="56">
        <f t="shared" si="0"/>
        <v>0.3172819</v>
      </c>
      <c r="E26" s="57">
        <v>40.3</v>
      </c>
      <c r="F26" s="57">
        <v>78.73</v>
      </c>
      <c r="G26" s="57">
        <v>2000</v>
      </c>
      <c r="H26" s="57">
        <v>48.7</v>
      </c>
      <c r="I26" s="57">
        <v>1963</v>
      </c>
      <c r="J26" s="57">
        <v>10</v>
      </c>
      <c r="K26" s="90">
        <v>0.9</v>
      </c>
      <c r="L26" s="58"/>
      <c r="M26" s="58"/>
      <c r="N26" s="58"/>
      <c r="O26" s="93"/>
    </row>
    <row r="27" spans="1:15" s="43" customFormat="1" ht="12.75" customHeight="1">
      <c r="A27" s="60" t="s">
        <v>142</v>
      </c>
      <c r="B27" s="60" t="s">
        <v>113</v>
      </c>
      <c r="C27" s="60" t="s">
        <v>143</v>
      </c>
      <c r="D27" s="61">
        <f t="shared" si="0"/>
        <v>0.8524889999999999</v>
      </c>
      <c r="E27" s="62">
        <v>86.9</v>
      </c>
      <c r="F27" s="62">
        <v>98.1</v>
      </c>
      <c r="G27" s="62">
        <v>3300</v>
      </c>
      <c r="H27" s="62">
        <v>57.7</v>
      </c>
      <c r="I27" s="62">
        <v>5010</v>
      </c>
      <c r="J27" s="62">
        <v>26</v>
      </c>
      <c r="K27" s="89">
        <v>2.51</v>
      </c>
      <c r="L27" s="63"/>
      <c r="M27" s="63">
        <v>9.6</v>
      </c>
      <c r="N27" s="63">
        <v>10</v>
      </c>
      <c r="O27" s="60" t="s">
        <v>108</v>
      </c>
    </row>
    <row r="28" spans="1:15" s="59" customFormat="1" ht="12.75" customHeight="1">
      <c r="A28" s="55" t="s">
        <v>144</v>
      </c>
      <c r="B28" s="55" t="s">
        <v>113</v>
      </c>
      <c r="C28" s="55" t="s">
        <v>145</v>
      </c>
      <c r="D28" s="56">
        <f t="shared" si="0"/>
        <v>0.799515</v>
      </c>
      <c r="E28" s="57">
        <v>109</v>
      </c>
      <c r="F28" s="57">
        <v>73.35</v>
      </c>
      <c r="G28" s="57">
        <v>4690</v>
      </c>
      <c r="H28" s="57">
        <v>57.7</v>
      </c>
      <c r="I28" s="57">
        <v>6310</v>
      </c>
      <c r="J28" s="57">
        <v>32</v>
      </c>
      <c r="K28" s="90">
        <v>2.9</v>
      </c>
      <c r="L28" s="58"/>
      <c r="M28" s="58">
        <v>13.7</v>
      </c>
      <c r="N28" s="92" t="s">
        <v>146</v>
      </c>
      <c r="O28" s="55" t="s">
        <v>108</v>
      </c>
    </row>
    <row r="29" spans="1:15" s="43" customFormat="1" ht="12.75" customHeight="1">
      <c r="A29" s="60" t="s">
        <v>147</v>
      </c>
      <c r="B29" s="60" t="s">
        <v>113</v>
      </c>
      <c r="C29" s="60" t="s">
        <v>148</v>
      </c>
      <c r="D29" s="61">
        <f t="shared" si="0"/>
        <v>0.7454739000000001</v>
      </c>
      <c r="E29" s="62">
        <v>59.7</v>
      </c>
      <c r="F29" s="62">
        <v>124.87</v>
      </c>
      <c r="G29" s="62">
        <v>2100</v>
      </c>
      <c r="H29" s="62">
        <v>66.9</v>
      </c>
      <c r="I29" s="62">
        <v>4000</v>
      </c>
      <c r="J29" s="62">
        <v>22</v>
      </c>
      <c r="K29" s="89">
        <v>1.51</v>
      </c>
      <c r="L29" s="63"/>
      <c r="M29" s="63"/>
      <c r="N29" s="63"/>
      <c r="O29" s="60"/>
    </row>
    <row r="30" spans="1:15" s="59" customFormat="1" ht="12.75" customHeight="1">
      <c r="A30" s="55" t="s">
        <v>149</v>
      </c>
      <c r="B30" s="55" t="s">
        <v>113</v>
      </c>
      <c r="C30" s="55" t="s">
        <v>150</v>
      </c>
      <c r="D30" s="56">
        <f t="shared" si="0"/>
        <v>1.33984</v>
      </c>
      <c r="E30" s="57">
        <v>84.8</v>
      </c>
      <c r="F30" s="57">
        <v>158</v>
      </c>
      <c r="G30" s="57">
        <v>2600</v>
      </c>
      <c r="H30" s="57">
        <v>69.7</v>
      </c>
      <c r="I30" s="57">
        <v>5910</v>
      </c>
      <c r="J30" s="57">
        <v>29</v>
      </c>
      <c r="K30" s="90">
        <v>2.96</v>
      </c>
      <c r="L30" s="58"/>
      <c r="M30" s="58">
        <v>15.7</v>
      </c>
      <c r="N30" s="92">
        <v>12</v>
      </c>
      <c r="O30" s="55" t="s">
        <v>108</v>
      </c>
    </row>
    <row r="31" spans="1:15" s="43" customFormat="1" ht="12.75" customHeight="1">
      <c r="A31" s="60" t="s">
        <v>151</v>
      </c>
      <c r="B31" s="60" t="s">
        <v>113</v>
      </c>
      <c r="C31" s="60" t="s">
        <v>152</v>
      </c>
      <c r="D31" s="61">
        <f t="shared" si="0"/>
        <v>2.200021</v>
      </c>
      <c r="E31" s="62">
        <v>127</v>
      </c>
      <c r="F31" s="62">
        <v>173.23</v>
      </c>
      <c r="G31" s="62">
        <v>4150</v>
      </c>
      <c r="H31" s="62">
        <v>77</v>
      </c>
      <c r="I31" s="62">
        <v>9810</v>
      </c>
      <c r="J31" s="62">
        <v>50</v>
      </c>
      <c r="K31" s="89">
        <v>4.2</v>
      </c>
      <c r="L31" s="63"/>
      <c r="M31" s="63">
        <v>17.3</v>
      </c>
      <c r="N31" s="63">
        <v>12</v>
      </c>
      <c r="O31" s="60" t="s">
        <v>108</v>
      </c>
    </row>
    <row r="32" spans="1:15" s="59" customFormat="1" ht="12.75" customHeight="1">
      <c r="A32" s="55" t="s">
        <v>153</v>
      </c>
      <c r="B32" s="55" t="s">
        <v>113</v>
      </c>
      <c r="C32" s="55" t="s">
        <v>154</v>
      </c>
      <c r="D32" s="56">
        <f t="shared" si="0"/>
        <v>2.826</v>
      </c>
      <c r="E32" s="57">
        <v>157</v>
      </c>
      <c r="F32" s="57">
        <v>180</v>
      </c>
      <c r="G32" s="57">
        <v>4200</v>
      </c>
      <c r="H32" s="57">
        <v>79</v>
      </c>
      <c r="I32" s="57">
        <v>12470</v>
      </c>
      <c r="J32" s="57">
        <v>64</v>
      </c>
      <c r="K32" s="90">
        <v>6.25</v>
      </c>
      <c r="L32" s="58"/>
      <c r="M32" s="58"/>
      <c r="N32" s="92"/>
      <c r="O32" s="55"/>
    </row>
    <row r="33" spans="1:15" s="43" customFormat="1" ht="12.75" customHeight="1">
      <c r="A33" s="60" t="s">
        <v>155</v>
      </c>
      <c r="B33" s="60" t="s">
        <v>113</v>
      </c>
      <c r="C33" s="60" t="s">
        <v>156</v>
      </c>
      <c r="D33" s="61">
        <f t="shared" si="0"/>
        <v>4.9484</v>
      </c>
      <c r="E33" s="62">
        <v>178</v>
      </c>
      <c r="F33" s="62">
        <v>278</v>
      </c>
      <c r="G33" s="62">
        <v>3800</v>
      </c>
      <c r="H33" s="62">
        <v>97.9</v>
      </c>
      <c r="I33" s="62">
        <v>19510</v>
      </c>
      <c r="J33" s="62">
        <v>88</v>
      </c>
      <c r="K33" s="89">
        <v>8.8</v>
      </c>
      <c r="L33" s="63"/>
      <c r="M33" s="63"/>
      <c r="N33" s="63"/>
      <c r="O33" s="60"/>
    </row>
    <row r="34" spans="1:15" s="59" customFormat="1" ht="12.75" customHeight="1">
      <c r="A34" s="55" t="s">
        <v>157</v>
      </c>
      <c r="B34" s="55" t="s">
        <v>113</v>
      </c>
      <c r="C34" s="55" t="s">
        <v>158</v>
      </c>
      <c r="D34" s="56">
        <f t="shared" si="0"/>
        <v>6.4625</v>
      </c>
      <c r="E34" s="57">
        <v>235</v>
      </c>
      <c r="F34" s="57">
        <v>275</v>
      </c>
      <c r="G34" s="57">
        <v>5000</v>
      </c>
      <c r="H34" s="57">
        <v>97.8</v>
      </c>
      <c r="I34" s="57">
        <v>23000</v>
      </c>
      <c r="J34" s="57">
        <v>116</v>
      </c>
      <c r="K34" s="90">
        <v>11.6</v>
      </c>
      <c r="L34" s="58"/>
      <c r="M34" s="58"/>
      <c r="N34" s="92"/>
      <c r="O34" s="55"/>
    </row>
    <row r="35" spans="1:15" s="43" customFormat="1" ht="12.75" customHeight="1">
      <c r="A35" s="60" t="s">
        <v>159</v>
      </c>
      <c r="B35" s="60" t="s">
        <v>113</v>
      </c>
      <c r="C35" s="60" t="s">
        <v>160</v>
      </c>
      <c r="D35" s="61">
        <f t="shared" si="0"/>
        <v>4.75288</v>
      </c>
      <c r="E35" s="62">
        <v>242</v>
      </c>
      <c r="F35" s="62">
        <v>196.4</v>
      </c>
      <c r="G35" s="62">
        <v>6660</v>
      </c>
      <c r="H35" s="62">
        <v>90.6</v>
      </c>
      <c r="I35" s="62">
        <v>21930</v>
      </c>
      <c r="J35" s="62">
        <v>108</v>
      </c>
      <c r="K35" s="89">
        <v>9.7</v>
      </c>
      <c r="L35" s="63"/>
      <c r="M35" s="63"/>
      <c r="N35" s="63"/>
      <c r="O35" s="60"/>
    </row>
    <row r="36" spans="1:15" s="59" customFormat="1" ht="12.75" customHeight="1">
      <c r="A36" s="55" t="s">
        <v>161</v>
      </c>
      <c r="B36" s="55" t="s">
        <v>113</v>
      </c>
      <c r="C36" s="55" t="s">
        <v>162</v>
      </c>
      <c r="D36" s="56">
        <f t="shared" si="0"/>
        <v>5.734298</v>
      </c>
      <c r="E36" s="57">
        <v>226</v>
      </c>
      <c r="F36" s="57">
        <v>253.73</v>
      </c>
      <c r="G36" s="57">
        <v>6110</v>
      </c>
      <c r="H36" s="57">
        <v>95.8</v>
      </c>
      <c r="I36" s="57">
        <v>21600</v>
      </c>
      <c r="J36" s="57">
        <v>116</v>
      </c>
      <c r="K36" s="90">
        <v>9.4</v>
      </c>
      <c r="L36" s="58"/>
      <c r="M36" s="58">
        <v>21.3</v>
      </c>
      <c r="N36" s="92">
        <v>12</v>
      </c>
      <c r="O36" s="55" t="s">
        <v>108</v>
      </c>
    </row>
    <row r="37" spans="1:15" s="43" customFormat="1" ht="12.75" customHeight="1">
      <c r="A37" s="60" t="s">
        <v>163</v>
      </c>
      <c r="B37" s="60" t="s">
        <v>113</v>
      </c>
      <c r="C37" s="60" t="s">
        <v>164</v>
      </c>
      <c r="D37" s="61">
        <f t="shared" si="0"/>
        <v>13.676435999999999</v>
      </c>
      <c r="E37" s="62">
        <v>354</v>
      </c>
      <c r="F37" s="62">
        <v>386.34</v>
      </c>
      <c r="G37" s="62">
        <v>7100</v>
      </c>
      <c r="H37" s="62">
        <v>123</v>
      </c>
      <c r="I37" s="62">
        <v>43700</v>
      </c>
      <c r="J37" s="62">
        <v>234</v>
      </c>
      <c r="K37" s="89" t="s">
        <v>165</v>
      </c>
      <c r="L37" s="63"/>
      <c r="M37" s="63"/>
      <c r="N37" s="63"/>
      <c r="O37" s="60"/>
    </row>
    <row r="38" spans="1:15" s="59" customFormat="1" ht="12.75" customHeight="1">
      <c r="A38" s="55" t="s">
        <v>166</v>
      </c>
      <c r="B38" s="55" t="s">
        <v>113</v>
      </c>
      <c r="C38" s="55" t="s">
        <v>167</v>
      </c>
      <c r="D38" s="56">
        <f t="shared" si="0"/>
        <v>9.713184000000002</v>
      </c>
      <c r="E38" s="57">
        <v>344</v>
      </c>
      <c r="F38" s="57">
        <v>282.36</v>
      </c>
      <c r="G38" s="57">
        <v>8530</v>
      </c>
      <c r="H38" s="57">
        <v>102</v>
      </c>
      <c r="I38" s="57">
        <v>35100</v>
      </c>
      <c r="J38" s="57">
        <v>190</v>
      </c>
      <c r="K38" s="90">
        <v>8.5</v>
      </c>
      <c r="L38" s="58"/>
      <c r="M38" s="58"/>
      <c r="N38" s="92"/>
      <c r="O38" s="55"/>
    </row>
    <row r="39" spans="1:15" s="43" customFormat="1" ht="12.75" customHeight="1">
      <c r="A39" s="60" t="s">
        <v>168</v>
      </c>
      <c r="B39" s="60" t="s">
        <v>113</v>
      </c>
      <c r="C39" s="60" t="s">
        <v>169</v>
      </c>
      <c r="D39" s="61">
        <f t="shared" si="0"/>
        <v>9.855794000000001</v>
      </c>
      <c r="E39" s="62">
        <v>247</v>
      </c>
      <c r="F39" s="62">
        <v>399.02</v>
      </c>
      <c r="G39" s="62">
        <v>5670</v>
      </c>
      <c r="H39" s="62">
        <v>110</v>
      </c>
      <c r="I39" s="62">
        <v>27100</v>
      </c>
      <c r="J39" s="62">
        <v>135</v>
      </c>
      <c r="K39" s="89">
        <v>12.5</v>
      </c>
      <c r="L39" s="63"/>
      <c r="M39" s="63">
        <v>23.8</v>
      </c>
      <c r="N39" s="63">
        <v>12</v>
      </c>
      <c r="O39" s="60" t="s">
        <v>108</v>
      </c>
    </row>
    <row r="40" spans="1:15" s="59" customFormat="1" ht="12.75" customHeight="1">
      <c r="A40" s="55" t="s">
        <v>170</v>
      </c>
      <c r="B40" s="55" t="s">
        <v>113</v>
      </c>
      <c r="C40" s="55" t="s">
        <v>171</v>
      </c>
      <c r="D40" s="56">
        <f t="shared" si="0"/>
        <v>1.8446543999999998</v>
      </c>
      <c r="E40" s="57">
        <v>120.85</v>
      </c>
      <c r="F40" s="57">
        <v>152.64</v>
      </c>
      <c r="G40" s="57">
        <v>2900</v>
      </c>
      <c r="H40" s="57">
        <v>104.9</v>
      </c>
      <c r="I40" s="57">
        <v>12676</v>
      </c>
      <c r="J40" s="57">
        <v>68</v>
      </c>
      <c r="K40" s="90">
        <v>5.83</v>
      </c>
      <c r="L40" s="58"/>
      <c r="M40" s="58">
        <v>28.25</v>
      </c>
      <c r="N40" s="58">
        <v>12</v>
      </c>
      <c r="O40" s="55" t="s">
        <v>94</v>
      </c>
    </row>
    <row r="41" spans="1:15" s="43" customFormat="1" ht="12.75" customHeight="1">
      <c r="A41" s="60" t="s">
        <v>172</v>
      </c>
      <c r="B41" s="60" t="s">
        <v>113</v>
      </c>
      <c r="C41" s="60" t="s">
        <v>173</v>
      </c>
      <c r="D41" s="61">
        <f t="shared" si="0"/>
        <v>3.0329642199999998</v>
      </c>
      <c r="E41" s="62">
        <v>153.01</v>
      </c>
      <c r="F41" s="62">
        <v>198.22</v>
      </c>
      <c r="G41" s="62">
        <v>3100</v>
      </c>
      <c r="H41" s="62">
        <v>125.74</v>
      </c>
      <c r="I41" s="62">
        <v>19240</v>
      </c>
      <c r="J41" s="62">
        <v>102</v>
      </c>
      <c r="K41" s="89">
        <v>8.85</v>
      </c>
      <c r="L41" s="63"/>
      <c r="M41" s="63">
        <v>33.85</v>
      </c>
      <c r="N41" s="63">
        <v>12</v>
      </c>
      <c r="O41" s="60" t="s">
        <v>94</v>
      </c>
    </row>
    <row r="42" spans="1:15" s="59" customFormat="1" ht="12.75" customHeight="1">
      <c r="A42" s="64" t="s">
        <v>174</v>
      </c>
      <c r="B42" s="64" t="s">
        <v>113</v>
      </c>
      <c r="C42" s="64" t="s">
        <v>175</v>
      </c>
      <c r="D42" s="65">
        <f t="shared" si="0"/>
        <v>30.762500000000003</v>
      </c>
      <c r="E42" s="66">
        <v>535</v>
      </c>
      <c r="F42" s="66">
        <v>575</v>
      </c>
      <c r="G42" s="66">
        <v>8000</v>
      </c>
      <c r="H42" s="66">
        <v>147</v>
      </c>
      <c r="I42" s="66">
        <v>78700</v>
      </c>
      <c r="J42" s="66">
        <v>399</v>
      </c>
      <c r="K42" s="68" t="s">
        <v>176</v>
      </c>
      <c r="L42" s="67"/>
      <c r="M42" s="67"/>
      <c r="N42" s="67"/>
      <c r="O42" s="95"/>
    </row>
    <row r="43" spans="1:15" s="43" customFormat="1" ht="12.75" customHeight="1">
      <c r="A43" s="69" t="s">
        <v>177</v>
      </c>
      <c r="B43" s="70"/>
      <c r="C43" s="70"/>
      <c r="D43" s="71"/>
      <c r="E43" s="72"/>
      <c r="F43" s="72"/>
      <c r="G43" s="72"/>
      <c r="H43" s="72"/>
      <c r="I43" s="72"/>
      <c r="J43" s="72"/>
      <c r="K43" s="74"/>
      <c r="L43" s="73"/>
      <c r="M43" s="73"/>
      <c r="N43" s="73"/>
      <c r="O43" s="82"/>
    </row>
    <row r="44" spans="1:15" s="43" customFormat="1" ht="12.75" customHeight="1">
      <c r="A44" s="51" t="s">
        <v>178</v>
      </c>
      <c r="B44" s="51" t="s">
        <v>113</v>
      </c>
      <c r="C44" s="51" t="s">
        <v>179</v>
      </c>
      <c r="D44" s="52">
        <f t="shared" si="0"/>
        <v>0.03107</v>
      </c>
      <c r="E44" s="53">
        <v>13</v>
      </c>
      <c r="F44" s="53">
        <v>23.9</v>
      </c>
      <c r="G44" s="53">
        <v>810</v>
      </c>
      <c r="H44" s="53">
        <v>29.6</v>
      </c>
      <c r="I44" s="53">
        <v>385</v>
      </c>
      <c r="J44" s="53">
        <v>2</v>
      </c>
      <c r="K44" s="96">
        <v>0.17</v>
      </c>
      <c r="L44" s="54"/>
      <c r="M44" s="54">
        <v>3.5</v>
      </c>
      <c r="N44" s="54">
        <v>10</v>
      </c>
      <c r="O44" s="51" t="s">
        <v>108</v>
      </c>
    </row>
    <row r="45" spans="1:15" s="59" customFormat="1" ht="12.75" customHeight="1">
      <c r="A45" s="55" t="s">
        <v>180</v>
      </c>
      <c r="B45" s="55" t="s">
        <v>113</v>
      </c>
      <c r="C45" s="55" t="s">
        <v>181</v>
      </c>
      <c r="D45" s="56">
        <f t="shared" si="0"/>
        <v>0.0800382</v>
      </c>
      <c r="E45" s="57">
        <v>20.1</v>
      </c>
      <c r="F45" s="57">
        <v>39.82</v>
      </c>
      <c r="G45" s="57">
        <v>1100</v>
      </c>
      <c r="H45" s="57">
        <v>37.6</v>
      </c>
      <c r="I45" s="57">
        <v>754</v>
      </c>
      <c r="J45" s="57">
        <v>3.9</v>
      </c>
      <c r="K45" s="90">
        <v>0.32</v>
      </c>
      <c r="L45" s="58"/>
      <c r="M45" s="58"/>
      <c r="N45" s="58"/>
      <c r="O45" s="93"/>
    </row>
    <row r="46" spans="1:15" s="43" customFormat="1" ht="12.75" customHeight="1">
      <c r="A46" s="60" t="s">
        <v>182</v>
      </c>
      <c r="B46" s="60" t="s">
        <v>113</v>
      </c>
      <c r="C46" s="60" t="s">
        <v>183</v>
      </c>
      <c r="D46" s="61">
        <f t="shared" si="0"/>
        <v>0.10130399999999999</v>
      </c>
      <c r="E46" s="62">
        <v>33.5</v>
      </c>
      <c r="F46" s="62">
        <f>+(14.1-5.7)*7.2/2</f>
        <v>30.239999999999995</v>
      </c>
      <c r="G46" s="62">
        <v>1570</v>
      </c>
      <c r="H46" s="62">
        <v>44.9</v>
      </c>
      <c r="I46" s="62">
        <v>1500</v>
      </c>
      <c r="J46" s="62">
        <v>7.4</v>
      </c>
      <c r="K46" s="89">
        <v>0.69</v>
      </c>
      <c r="L46" s="63"/>
      <c r="M46" s="63"/>
      <c r="N46" s="63"/>
      <c r="O46" s="94"/>
    </row>
    <row r="47" spans="1:15" s="59" customFormat="1" ht="12.75" customHeight="1">
      <c r="A47" s="55" t="s">
        <v>184</v>
      </c>
      <c r="B47" s="55" t="s">
        <v>113</v>
      </c>
      <c r="C47" s="55" t="s">
        <v>185</v>
      </c>
      <c r="D47" s="56">
        <f t="shared" si="0"/>
        <v>0.237600125</v>
      </c>
      <c r="E47" s="57">
        <v>51.8</v>
      </c>
      <c r="F47" s="57">
        <f>+(17.5-7.25)*8.95/2</f>
        <v>45.86875</v>
      </c>
      <c r="G47" s="57">
        <v>2000</v>
      </c>
      <c r="H47" s="57">
        <v>57.8</v>
      </c>
      <c r="I47" s="57">
        <v>2990</v>
      </c>
      <c r="J47" s="57">
        <v>15</v>
      </c>
      <c r="K47" s="90">
        <v>1.4</v>
      </c>
      <c r="L47" s="58"/>
      <c r="M47" s="58"/>
      <c r="N47" s="58"/>
      <c r="O47" s="93"/>
    </row>
    <row r="48" spans="1:15" s="43" customFormat="1" ht="12.75" customHeight="1">
      <c r="A48" s="77" t="s">
        <v>186</v>
      </c>
      <c r="B48" s="77" t="s">
        <v>113</v>
      </c>
      <c r="C48" s="77" t="s">
        <v>187</v>
      </c>
      <c r="D48" s="78">
        <f t="shared" si="0"/>
        <v>0.651456</v>
      </c>
      <c r="E48" s="79">
        <v>83.2</v>
      </c>
      <c r="F48" s="79">
        <f>+(22.7-9.2)/2*11.6</f>
        <v>78.3</v>
      </c>
      <c r="G48" s="79">
        <v>2590</v>
      </c>
      <c r="H48" s="79">
        <v>74.3</v>
      </c>
      <c r="I48" s="79">
        <v>6180</v>
      </c>
      <c r="J48" s="79">
        <v>32</v>
      </c>
      <c r="K48" s="97">
        <v>2.9</v>
      </c>
      <c r="L48" s="80"/>
      <c r="M48" s="80"/>
      <c r="N48" s="80"/>
      <c r="O48" s="81"/>
    </row>
    <row r="49" spans="1:15" s="43" customFormat="1" ht="12.75" customHeight="1">
      <c r="A49" s="69" t="s">
        <v>188</v>
      </c>
      <c r="B49" s="70"/>
      <c r="C49" s="70"/>
      <c r="D49" s="71"/>
      <c r="E49" s="72"/>
      <c r="F49" s="72"/>
      <c r="G49" s="72"/>
      <c r="H49" s="72"/>
      <c r="I49" s="72"/>
      <c r="J49" s="72"/>
      <c r="K49" s="74"/>
      <c r="L49" s="73"/>
      <c r="M49" s="73"/>
      <c r="N49" s="73"/>
      <c r="O49" s="82"/>
    </row>
    <row r="50" spans="1:15" s="43" customFormat="1" ht="12.75" customHeight="1">
      <c r="A50" s="51" t="s">
        <v>189</v>
      </c>
      <c r="B50" s="51" t="s">
        <v>190</v>
      </c>
      <c r="C50" s="51" t="s">
        <v>191</v>
      </c>
      <c r="D50" s="52">
        <f t="shared" si="0"/>
        <v>0.008352</v>
      </c>
      <c r="E50" s="53">
        <v>7.2</v>
      </c>
      <c r="F50" s="53">
        <v>11.6</v>
      </c>
      <c r="G50" s="53">
        <v>500</v>
      </c>
      <c r="H50" s="53">
        <v>23.7</v>
      </c>
      <c r="I50" s="53">
        <v>171</v>
      </c>
      <c r="J50" s="53">
        <v>0.45</v>
      </c>
      <c r="K50" s="54">
        <v>0.02</v>
      </c>
      <c r="L50" s="54"/>
      <c r="M50" s="54">
        <v>6</v>
      </c>
      <c r="N50" s="54">
        <v>8</v>
      </c>
      <c r="O50" s="51" t="s">
        <v>94</v>
      </c>
    </row>
    <row r="51" spans="1:15" s="59" customFormat="1" ht="12.75" customHeight="1">
      <c r="A51" s="55" t="s">
        <v>192</v>
      </c>
      <c r="B51" s="55" t="s">
        <v>190</v>
      </c>
      <c r="C51" s="55" t="s">
        <v>193</v>
      </c>
      <c r="D51" s="56">
        <f t="shared" si="0"/>
        <v>0.0186732</v>
      </c>
      <c r="E51" s="57">
        <v>11.4</v>
      </c>
      <c r="F51" s="57">
        <v>16.38</v>
      </c>
      <c r="G51" s="57">
        <v>700</v>
      </c>
      <c r="H51" s="57">
        <v>28.5</v>
      </c>
      <c r="I51" s="57">
        <v>325</v>
      </c>
      <c r="J51" s="57">
        <v>0.9</v>
      </c>
      <c r="K51" s="58">
        <v>0.04</v>
      </c>
      <c r="L51" s="58"/>
      <c r="M51" s="58">
        <v>7.6</v>
      </c>
      <c r="N51" s="58">
        <v>8</v>
      </c>
      <c r="O51" s="55" t="s">
        <v>94</v>
      </c>
    </row>
    <row r="52" spans="1:15" s="43" customFormat="1" ht="12.75" customHeight="1">
      <c r="A52" s="60" t="s">
        <v>194</v>
      </c>
      <c r="B52" s="60" t="s">
        <v>190</v>
      </c>
      <c r="C52" s="60" t="s">
        <v>195</v>
      </c>
      <c r="D52" s="61">
        <f t="shared" si="0"/>
        <v>0.047025000000000004</v>
      </c>
      <c r="E52" s="62">
        <v>15</v>
      </c>
      <c r="F52" s="62">
        <v>31.35</v>
      </c>
      <c r="G52" s="62">
        <v>780</v>
      </c>
      <c r="H52" s="62">
        <v>34</v>
      </c>
      <c r="I52" s="62">
        <v>510</v>
      </c>
      <c r="J52" s="62">
        <v>1.4</v>
      </c>
      <c r="K52" s="63">
        <v>0.06</v>
      </c>
      <c r="L52" s="63"/>
      <c r="M52" s="63">
        <v>8.8</v>
      </c>
      <c r="N52" s="63">
        <v>8</v>
      </c>
      <c r="O52" s="60" t="s">
        <v>94</v>
      </c>
    </row>
    <row r="53" spans="1:15" s="59" customFormat="1" ht="12.75" customHeight="1">
      <c r="A53" s="55" t="s">
        <v>196</v>
      </c>
      <c r="B53" s="55" t="s">
        <v>92</v>
      </c>
      <c r="C53" s="55" t="s">
        <v>197</v>
      </c>
      <c r="D53" s="56">
        <f t="shared" si="0"/>
        <v>0.155</v>
      </c>
      <c r="E53" s="57">
        <v>31</v>
      </c>
      <c r="F53" s="57">
        <v>50</v>
      </c>
      <c r="G53" s="57">
        <v>1300</v>
      </c>
      <c r="H53" s="57">
        <v>47</v>
      </c>
      <c r="I53" s="57">
        <v>1460</v>
      </c>
      <c r="J53" s="57">
        <v>3.5</v>
      </c>
      <c r="K53" s="58">
        <v>0.27</v>
      </c>
      <c r="L53" s="58"/>
      <c r="M53" s="58">
        <v>13.5</v>
      </c>
      <c r="N53" s="58">
        <v>8</v>
      </c>
      <c r="O53" s="55" t="s">
        <v>94</v>
      </c>
    </row>
    <row r="54" spans="1:15" s="43" customFormat="1" ht="12.75" customHeight="1">
      <c r="A54" s="60" t="s">
        <v>198</v>
      </c>
      <c r="B54" s="60" t="s">
        <v>199</v>
      </c>
      <c r="C54" s="60" t="s">
        <v>200</v>
      </c>
      <c r="D54" s="61">
        <f t="shared" si="0"/>
        <v>0.393762</v>
      </c>
      <c r="E54" s="62">
        <v>58</v>
      </c>
      <c r="F54" s="62">
        <v>67.89</v>
      </c>
      <c r="G54" s="62">
        <v>2200</v>
      </c>
      <c r="H54" s="62">
        <v>57</v>
      </c>
      <c r="I54" s="62">
        <v>3300</v>
      </c>
      <c r="J54" s="62">
        <v>8</v>
      </c>
      <c r="K54" s="63">
        <v>0.38</v>
      </c>
      <c r="L54" s="63"/>
      <c r="M54" s="63">
        <v>16.4</v>
      </c>
      <c r="N54" s="63">
        <v>10</v>
      </c>
      <c r="O54" s="60" t="s">
        <v>94</v>
      </c>
    </row>
    <row r="55" spans="1:15" s="59" customFormat="1" ht="12.75" customHeight="1">
      <c r="A55" s="64" t="s">
        <v>201</v>
      </c>
      <c r="B55" s="64" t="s">
        <v>199</v>
      </c>
      <c r="C55" s="64" t="s">
        <v>202</v>
      </c>
      <c r="D55" s="65">
        <f t="shared" si="0"/>
        <v>0.6027840000000001</v>
      </c>
      <c r="E55" s="66">
        <v>69</v>
      </c>
      <c r="F55" s="66">
        <v>87.36</v>
      </c>
      <c r="G55" s="66">
        <v>2100</v>
      </c>
      <c r="H55" s="66">
        <v>68</v>
      </c>
      <c r="I55" s="66">
        <v>4700</v>
      </c>
      <c r="J55" s="66">
        <v>12</v>
      </c>
      <c r="K55" s="67">
        <v>0.54</v>
      </c>
      <c r="L55" s="67"/>
      <c r="M55" s="67">
        <v>20.1</v>
      </c>
      <c r="N55" s="67">
        <v>12</v>
      </c>
      <c r="O55" s="64" t="s">
        <v>94</v>
      </c>
    </row>
    <row r="56" spans="1:15" s="43" customFormat="1" ht="12.75" customHeight="1">
      <c r="A56" s="69" t="s">
        <v>203</v>
      </c>
      <c r="B56" s="70"/>
      <c r="C56" s="70"/>
      <c r="D56" s="71"/>
      <c r="E56" s="72"/>
      <c r="F56" s="72"/>
      <c r="G56" s="72"/>
      <c r="H56" s="72"/>
      <c r="I56" s="72"/>
      <c r="J56" s="72"/>
      <c r="K56" s="73"/>
      <c r="L56" s="73"/>
      <c r="M56" s="73"/>
      <c r="N56" s="73"/>
      <c r="O56" s="75"/>
    </row>
    <row r="57" spans="1:15" s="43" customFormat="1" ht="12.75" customHeight="1">
      <c r="A57" s="51" t="s">
        <v>204</v>
      </c>
      <c r="B57" s="51" t="s">
        <v>113</v>
      </c>
      <c r="C57" s="51" t="s">
        <v>205</v>
      </c>
      <c r="D57" s="52">
        <f t="shared" si="0"/>
        <v>0.023500800000000002</v>
      </c>
      <c r="E57" s="98">
        <v>14.4</v>
      </c>
      <c r="F57" s="53">
        <v>16.32</v>
      </c>
      <c r="G57" s="53">
        <v>1200</v>
      </c>
      <c r="H57" s="53">
        <v>21.3</v>
      </c>
      <c r="I57" s="53">
        <v>308</v>
      </c>
      <c r="J57" s="53">
        <v>1.9</v>
      </c>
      <c r="K57" s="54">
        <v>0.12</v>
      </c>
      <c r="L57" s="54"/>
      <c r="M57" s="54">
        <v>3.5</v>
      </c>
      <c r="N57" s="54">
        <v>10</v>
      </c>
      <c r="O57" s="51" t="s">
        <v>108</v>
      </c>
    </row>
    <row r="58" spans="1:15" s="59" customFormat="1" ht="12.75" customHeight="1">
      <c r="A58" s="55" t="s">
        <v>206</v>
      </c>
      <c r="B58" s="55" t="s">
        <v>113</v>
      </c>
      <c r="C58" s="55" t="s">
        <v>207</v>
      </c>
      <c r="D58" s="56">
        <f t="shared" si="0"/>
        <v>0.0838926</v>
      </c>
      <c r="E58" s="57">
        <v>19.8</v>
      </c>
      <c r="F58" s="57">
        <v>42.37</v>
      </c>
      <c r="G58" s="57">
        <v>1100</v>
      </c>
      <c r="H58" s="57">
        <v>34.6</v>
      </c>
      <c r="I58" s="57">
        <v>670</v>
      </c>
      <c r="J58" s="57">
        <v>3.3</v>
      </c>
      <c r="K58" s="58">
        <v>0.31</v>
      </c>
      <c r="L58" s="58"/>
      <c r="M58" s="58">
        <v>8.5</v>
      </c>
      <c r="N58" s="99" t="s">
        <v>126</v>
      </c>
      <c r="O58" s="55" t="s">
        <v>208</v>
      </c>
    </row>
    <row r="59" spans="1:15" s="43" customFormat="1" ht="12.75" customHeight="1">
      <c r="A59" s="51" t="s">
        <v>209</v>
      </c>
      <c r="B59" s="51" t="s">
        <v>113</v>
      </c>
      <c r="C59" s="51" t="s">
        <v>210</v>
      </c>
      <c r="D59" s="52">
        <f t="shared" si="0"/>
        <v>0.130464</v>
      </c>
      <c r="E59" s="98">
        <v>24</v>
      </c>
      <c r="F59" s="53">
        <v>54.36</v>
      </c>
      <c r="G59" s="53">
        <v>1400</v>
      </c>
      <c r="H59" s="53">
        <v>39.6</v>
      </c>
      <c r="I59" s="53">
        <v>950</v>
      </c>
      <c r="J59" s="53">
        <v>5.1</v>
      </c>
      <c r="K59" s="54">
        <v>0.42</v>
      </c>
      <c r="L59" s="54"/>
      <c r="M59" s="54">
        <v>9.05</v>
      </c>
      <c r="N59" s="54" t="s">
        <v>115</v>
      </c>
      <c r="O59" s="51" t="s">
        <v>208</v>
      </c>
    </row>
    <row r="60" spans="1:15" s="59" customFormat="1" ht="12.75" customHeight="1">
      <c r="A60" s="55" t="s">
        <v>211</v>
      </c>
      <c r="B60" s="55" t="s">
        <v>113</v>
      </c>
      <c r="C60" s="55" t="s">
        <v>212</v>
      </c>
      <c r="D60" s="56">
        <f t="shared" si="0"/>
        <v>0.16060800000000003</v>
      </c>
      <c r="E60" s="57">
        <v>42</v>
      </c>
      <c r="F60" s="57">
        <v>38.24</v>
      </c>
      <c r="G60" s="57">
        <v>2400</v>
      </c>
      <c r="H60" s="57">
        <v>39.3</v>
      </c>
      <c r="I60" s="57">
        <v>1630</v>
      </c>
      <c r="J60" s="57">
        <v>9.8</v>
      </c>
      <c r="K60" s="58">
        <v>0.6</v>
      </c>
      <c r="L60" s="58"/>
      <c r="M60" s="58">
        <v>8.45</v>
      </c>
      <c r="N60" s="99">
        <v>8</v>
      </c>
      <c r="O60" s="55" t="s">
        <v>108</v>
      </c>
    </row>
    <row r="61" spans="1:15" s="43" customFormat="1" ht="12.75" customHeight="1">
      <c r="A61" s="51" t="s">
        <v>213</v>
      </c>
      <c r="B61" s="51" t="s">
        <v>113</v>
      </c>
      <c r="C61" s="51" t="s">
        <v>214</v>
      </c>
      <c r="D61" s="52">
        <f t="shared" si="0"/>
        <v>0.316479</v>
      </c>
      <c r="E61" s="98">
        <v>41</v>
      </c>
      <c r="F61" s="53">
        <v>77.19</v>
      </c>
      <c r="G61" s="53">
        <v>2140</v>
      </c>
      <c r="H61" s="53">
        <v>47</v>
      </c>
      <c r="I61" s="53">
        <v>1927</v>
      </c>
      <c r="J61" s="53">
        <v>9.8</v>
      </c>
      <c r="K61" s="54">
        <v>0.79</v>
      </c>
      <c r="L61" s="54"/>
      <c r="M61" s="54">
        <v>9.8</v>
      </c>
      <c r="N61" s="54">
        <v>8</v>
      </c>
      <c r="O61" s="51" t="s">
        <v>108</v>
      </c>
    </row>
    <row r="62" spans="1:15" s="59" customFormat="1" ht="12.75" customHeight="1">
      <c r="A62" s="55" t="s">
        <v>215</v>
      </c>
      <c r="B62" s="55" t="s">
        <v>113</v>
      </c>
      <c r="C62" s="55" t="s">
        <v>216</v>
      </c>
      <c r="D62" s="56">
        <f t="shared" si="0"/>
        <v>0.19795000000000001</v>
      </c>
      <c r="E62" s="57">
        <v>37</v>
      </c>
      <c r="F62" s="57">
        <v>53.5</v>
      </c>
      <c r="G62" s="57">
        <v>2000</v>
      </c>
      <c r="H62" s="57">
        <v>41.8</v>
      </c>
      <c r="I62" s="57">
        <v>1550</v>
      </c>
      <c r="J62" s="57">
        <v>8.5</v>
      </c>
      <c r="K62" s="58">
        <v>0.64</v>
      </c>
      <c r="L62" s="58"/>
      <c r="M62" s="58">
        <v>8.45</v>
      </c>
      <c r="N62" s="99">
        <v>8</v>
      </c>
      <c r="O62" s="55" t="s">
        <v>108</v>
      </c>
    </row>
    <row r="63" spans="1:15" s="43" customFormat="1" ht="12.75" customHeight="1">
      <c r="A63" s="51" t="s">
        <v>217</v>
      </c>
      <c r="B63" s="51" t="s">
        <v>113</v>
      </c>
      <c r="C63" s="51" t="s">
        <v>218</v>
      </c>
      <c r="D63" s="52">
        <f t="shared" si="0"/>
        <v>0.600538</v>
      </c>
      <c r="E63" s="98">
        <v>86</v>
      </c>
      <c r="F63" s="53">
        <v>69.83</v>
      </c>
      <c r="G63" s="53">
        <v>4300</v>
      </c>
      <c r="H63" s="53">
        <v>48.2</v>
      </c>
      <c r="I63" s="53">
        <v>4145</v>
      </c>
      <c r="J63" s="53">
        <v>22</v>
      </c>
      <c r="K63" s="54">
        <v>1.65</v>
      </c>
      <c r="L63" s="54"/>
      <c r="M63" s="54">
        <v>9.6</v>
      </c>
      <c r="N63" s="54">
        <v>10</v>
      </c>
      <c r="O63" s="51" t="s">
        <v>108</v>
      </c>
    </row>
    <row r="64" spans="1:15" s="59" customFormat="1" ht="12.75" customHeight="1">
      <c r="A64" s="55" t="s">
        <v>219</v>
      </c>
      <c r="B64" s="55" t="s">
        <v>113</v>
      </c>
      <c r="C64" s="55" t="s">
        <v>220</v>
      </c>
      <c r="D64" s="56">
        <f t="shared" si="0"/>
        <v>0.8207340000000001</v>
      </c>
      <c r="E64" s="57">
        <v>111</v>
      </c>
      <c r="F64" s="57">
        <v>73.94</v>
      </c>
      <c r="G64" s="57">
        <v>4690</v>
      </c>
      <c r="H64" s="57">
        <v>58</v>
      </c>
      <c r="I64" s="57">
        <v>6440</v>
      </c>
      <c r="J64" s="57">
        <v>34</v>
      </c>
      <c r="K64" s="58">
        <v>3.1</v>
      </c>
      <c r="L64" s="58"/>
      <c r="M64" s="58">
        <v>13.7</v>
      </c>
      <c r="N64" s="99" t="s">
        <v>146</v>
      </c>
      <c r="O64" s="55" t="s">
        <v>108</v>
      </c>
    </row>
    <row r="65" spans="1:15" s="43" customFormat="1" ht="12.75" customHeight="1">
      <c r="A65" s="51" t="s">
        <v>221</v>
      </c>
      <c r="B65" s="51" t="s">
        <v>113</v>
      </c>
      <c r="C65" s="51" t="s">
        <v>222</v>
      </c>
      <c r="D65" s="52">
        <f t="shared" si="0"/>
        <v>1.5854115</v>
      </c>
      <c r="E65" s="98">
        <v>118.5</v>
      </c>
      <c r="F65" s="53">
        <v>133.79</v>
      </c>
      <c r="G65" s="53">
        <v>4400</v>
      </c>
      <c r="H65" s="53">
        <v>67.5</v>
      </c>
      <c r="I65" s="53">
        <v>8002</v>
      </c>
      <c r="J65" s="53">
        <v>41</v>
      </c>
      <c r="K65" s="54">
        <v>3.5</v>
      </c>
      <c r="L65" s="54"/>
      <c r="M65" s="54">
        <v>16.6</v>
      </c>
      <c r="N65" s="54" t="s">
        <v>223</v>
      </c>
      <c r="O65" s="51" t="s">
        <v>108</v>
      </c>
    </row>
    <row r="66" spans="1:15" s="59" customFormat="1" ht="12.75" customHeight="1">
      <c r="A66" s="55" t="s">
        <v>224</v>
      </c>
      <c r="B66" s="55" t="s">
        <v>113</v>
      </c>
      <c r="C66" s="55" t="s">
        <v>225</v>
      </c>
      <c r="D66" s="56">
        <f t="shared" si="0"/>
        <v>1.3343226000000001</v>
      </c>
      <c r="E66" s="57">
        <v>101.4</v>
      </c>
      <c r="F66" s="57">
        <v>131.59</v>
      </c>
      <c r="G66" s="57">
        <v>3800</v>
      </c>
      <c r="H66" s="57">
        <v>67.1</v>
      </c>
      <c r="I66" s="57">
        <v>6804</v>
      </c>
      <c r="J66" s="57">
        <v>36</v>
      </c>
      <c r="K66" s="58">
        <v>2.85</v>
      </c>
      <c r="L66" s="58"/>
      <c r="M66" s="58">
        <v>15.7</v>
      </c>
      <c r="N66" s="99">
        <v>12</v>
      </c>
      <c r="O66" s="55" t="s">
        <v>108</v>
      </c>
    </row>
    <row r="67" spans="1:15" s="43" customFormat="1" ht="12.75" customHeight="1">
      <c r="A67" s="51" t="s">
        <v>226</v>
      </c>
      <c r="B67" s="51" t="s">
        <v>113</v>
      </c>
      <c r="C67" s="51" t="s">
        <v>227</v>
      </c>
      <c r="D67" s="52">
        <f t="shared" si="0"/>
        <v>1.6592</v>
      </c>
      <c r="E67" s="98">
        <v>122</v>
      </c>
      <c r="F67" s="53">
        <v>136</v>
      </c>
      <c r="G67" s="53">
        <v>3950</v>
      </c>
      <c r="H67" s="53">
        <v>68</v>
      </c>
      <c r="I67" s="53">
        <v>8350</v>
      </c>
      <c r="J67" s="53">
        <v>43</v>
      </c>
      <c r="K67" s="54">
        <v>4.2</v>
      </c>
      <c r="L67" s="54"/>
      <c r="M67" s="54"/>
      <c r="N67" s="54"/>
      <c r="O67" s="51"/>
    </row>
    <row r="68" spans="1:15" s="59" customFormat="1" ht="12.75" customHeight="1">
      <c r="A68" s="55" t="s">
        <v>228</v>
      </c>
      <c r="B68" s="55" t="s">
        <v>113</v>
      </c>
      <c r="C68" s="55" t="s">
        <v>229</v>
      </c>
      <c r="D68" s="56">
        <f t="shared" si="0"/>
        <v>2.330112</v>
      </c>
      <c r="E68" s="57">
        <v>148</v>
      </c>
      <c r="F68" s="57">
        <v>157.44</v>
      </c>
      <c r="G68" s="57">
        <v>4860</v>
      </c>
      <c r="H68" s="57">
        <v>77</v>
      </c>
      <c r="I68" s="57">
        <v>11300</v>
      </c>
      <c r="J68" s="57">
        <v>60</v>
      </c>
      <c r="K68" s="58">
        <v>4.8</v>
      </c>
      <c r="L68" s="58"/>
      <c r="M68" s="58">
        <v>17.3</v>
      </c>
      <c r="N68" s="99">
        <v>12</v>
      </c>
      <c r="O68" s="55" t="s">
        <v>108</v>
      </c>
    </row>
    <row r="69" spans="1:15" s="43" customFormat="1" ht="12.75" customHeight="1">
      <c r="A69" s="51" t="s">
        <v>230</v>
      </c>
      <c r="B69" s="51" t="s">
        <v>113</v>
      </c>
      <c r="C69" s="51" t="s">
        <v>231</v>
      </c>
      <c r="D69" s="52">
        <f aca="true" t="shared" si="1" ref="D69:D158">+E69*F69*0.0001</f>
        <v>5.52184</v>
      </c>
      <c r="E69" s="98">
        <v>230</v>
      </c>
      <c r="F69" s="53">
        <v>240.08</v>
      </c>
      <c r="G69" s="53">
        <v>6110</v>
      </c>
      <c r="H69" s="53">
        <v>94</v>
      </c>
      <c r="I69" s="53">
        <v>21600</v>
      </c>
      <c r="J69" s="53">
        <v>115</v>
      </c>
      <c r="K69" s="54">
        <v>9.2</v>
      </c>
      <c r="L69" s="54"/>
      <c r="M69" s="54">
        <v>21.3</v>
      </c>
      <c r="N69" s="54">
        <v>12</v>
      </c>
      <c r="O69" s="51" t="s">
        <v>108</v>
      </c>
    </row>
    <row r="70" spans="1:15" s="59" customFormat="1" ht="12.75" customHeight="1">
      <c r="A70" s="55" t="s">
        <v>232</v>
      </c>
      <c r="B70" s="55" t="s">
        <v>113</v>
      </c>
      <c r="C70" s="55" t="s">
        <v>233</v>
      </c>
      <c r="D70" s="56">
        <f t="shared" si="1"/>
        <v>9.802442000000001</v>
      </c>
      <c r="E70" s="57">
        <v>247</v>
      </c>
      <c r="F70" s="57">
        <v>396.86</v>
      </c>
      <c r="G70" s="57">
        <v>5670</v>
      </c>
      <c r="H70" s="57">
        <v>109</v>
      </c>
      <c r="I70" s="57">
        <v>27100</v>
      </c>
      <c r="J70" s="57">
        <v>139</v>
      </c>
      <c r="K70" s="58">
        <v>1.25</v>
      </c>
      <c r="L70" s="58"/>
      <c r="M70" s="58">
        <v>23.8</v>
      </c>
      <c r="N70" s="99">
        <v>12</v>
      </c>
      <c r="O70" s="55" t="s">
        <v>108</v>
      </c>
    </row>
    <row r="71" spans="1:15" s="43" customFormat="1" ht="12.75" customHeight="1">
      <c r="A71" s="100" t="s">
        <v>234</v>
      </c>
      <c r="B71" s="100" t="s">
        <v>113</v>
      </c>
      <c r="C71" s="100" t="s">
        <v>235</v>
      </c>
      <c r="D71" s="101">
        <f t="shared" si="1"/>
        <v>37.7618</v>
      </c>
      <c r="E71" s="102">
        <v>698</v>
      </c>
      <c r="F71" s="103">
        <v>541</v>
      </c>
      <c r="G71" s="103">
        <v>10500</v>
      </c>
      <c r="H71" s="103">
        <v>145</v>
      </c>
      <c r="I71" s="103">
        <v>101530</v>
      </c>
      <c r="J71" s="103">
        <v>519</v>
      </c>
      <c r="K71" s="104" t="s">
        <v>236</v>
      </c>
      <c r="L71" s="104"/>
      <c r="M71" s="104"/>
      <c r="N71" s="104"/>
      <c r="O71" s="100"/>
    </row>
    <row r="72" spans="1:15" s="43" customFormat="1" ht="12.75" customHeight="1">
      <c r="A72" s="69" t="s">
        <v>237</v>
      </c>
      <c r="B72" s="70"/>
      <c r="C72" s="70"/>
      <c r="D72" s="71"/>
      <c r="E72" s="105"/>
      <c r="F72" s="72"/>
      <c r="G72" s="72"/>
      <c r="H72" s="72"/>
      <c r="I72" s="72"/>
      <c r="J72" s="72"/>
      <c r="K72" s="73"/>
      <c r="L72" s="73"/>
      <c r="M72" s="73"/>
      <c r="N72" s="73"/>
      <c r="O72" s="75"/>
    </row>
    <row r="73" spans="1:15" s="43" customFormat="1" ht="12.75" customHeight="1">
      <c r="A73" s="51" t="s">
        <v>238</v>
      </c>
      <c r="B73" s="51" t="s">
        <v>92</v>
      </c>
      <c r="C73" s="51" t="s">
        <v>239</v>
      </c>
      <c r="D73" s="52">
        <f aca="true" t="shared" si="2" ref="D73:D86">+E73*F73*0.0001</f>
        <v>0.010165</v>
      </c>
      <c r="E73" s="53">
        <v>10.7</v>
      </c>
      <c r="F73" s="53">
        <v>9.5</v>
      </c>
      <c r="G73" s="53">
        <v>1120</v>
      </c>
      <c r="H73" s="53">
        <v>15.5</v>
      </c>
      <c r="I73" s="53">
        <v>165</v>
      </c>
      <c r="J73" s="53">
        <v>0.8</v>
      </c>
      <c r="K73" s="54">
        <v>0.03</v>
      </c>
      <c r="L73" s="54"/>
      <c r="M73" s="54">
        <v>3.4</v>
      </c>
      <c r="N73" s="54">
        <v>6</v>
      </c>
      <c r="O73" s="51" t="s">
        <v>94</v>
      </c>
    </row>
    <row r="74" spans="1:15" s="59" customFormat="1" ht="12.75" customHeight="1">
      <c r="A74" s="55" t="s">
        <v>240</v>
      </c>
      <c r="B74" s="55" t="s">
        <v>92</v>
      </c>
      <c r="C74" s="55" t="s">
        <v>241</v>
      </c>
      <c r="D74" s="56">
        <f t="shared" si="2"/>
        <v>0.025504100000000005</v>
      </c>
      <c r="E74" s="57">
        <v>11.3</v>
      </c>
      <c r="F74" s="57">
        <v>22.57</v>
      </c>
      <c r="G74" s="57">
        <v>1025</v>
      </c>
      <c r="H74" s="57">
        <v>19.3</v>
      </c>
      <c r="I74" s="57">
        <v>215</v>
      </c>
      <c r="J74" s="57">
        <v>1.1</v>
      </c>
      <c r="K74" s="58">
        <v>0.04</v>
      </c>
      <c r="L74" s="58"/>
      <c r="M74" s="58">
        <v>5.6</v>
      </c>
      <c r="N74" s="58">
        <v>8</v>
      </c>
      <c r="O74" s="55" t="s">
        <v>94</v>
      </c>
    </row>
    <row r="75" spans="1:15" s="43" customFormat="1" ht="12.75" customHeight="1">
      <c r="A75" s="51" t="s">
        <v>242</v>
      </c>
      <c r="B75" s="51" t="s">
        <v>92</v>
      </c>
      <c r="C75" s="51" t="s">
        <v>243</v>
      </c>
      <c r="D75" s="52">
        <f t="shared" si="2"/>
        <v>0.04563</v>
      </c>
      <c r="E75" s="53">
        <v>19.5</v>
      </c>
      <c r="F75" s="53">
        <v>23.4</v>
      </c>
      <c r="G75" s="53">
        <v>1475</v>
      </c>
      <c r="H75" s="53">
        <v>24.2</v>
      </c>
      <c r="I75" s="53">
        <v>472</v>
      </c>
      <c r="J75" s="53">
        <v>2.4</v>
      </c>
      <c r="K75" s="54">
        <v>0.09</v>
      </c>
      <c r="L75" s="54"/>
      <c r="M75" s="54">
        <v>7.6</v>
      </c>
      <c r="N75" s="54">
        <v>10</v>
      </c>
      <c r="O75" s="51" t="s">
        <v>94</v>
      </c>
    </row>
    <row r="76" spans="1:15" s="59" customFormat="1" ht="12.75" customHeight="1">
      <c r="A76" s="55" t="s">
        <v>244</v>
      </c>
      <c r="B76" s="55" t="s">
        <v>92</v>
      </c>
      <c r="C76" s="55" t="s">
        <v>245</v>
      </c>
      <c r="D76" s="56">
        <f t="shared" si="2"/>
        <v>0.12098300000000002</v>
      </c>
      <c r="E76" s="57">
        <v>33.7</v>
      </c>
      <c r="F76" s="57">
        <v>35.9</v>
      </c>
      <c r="G76" s="57">
        <v>2230</v>
      </c>
      <c r="H76" s="57">
        <v>29.5</v>
      </c>
      <c r="I76" s="57">
        <v>999</v>
      </c>
      <c r="J76" s="57">
        <v>5</v>
      </c>
      <c r="K76" s="58">
        <v>0.16</v>
      </c>
      <c r="L76" s="58"/>
      <c r="M76" s="58">
        <v>9.45</v>
      </c>
      <c r="N76" s="58">
        <v>8</v>
      </c>
      <c r="O76" s="55" t="s">
        <v>94</v>
      </c>
    </row>
    <row r="77" spans="1:15" s="43" customFormat="1" ht="12.75" customHeight="1">
      <c r="A77" s="100" t="s">
        <v>246</v>
      </c>
      <c r="B77" s="100" t="s">
        <v>92</v>
      </c>
      <c r="C77" s="100" t="s">
        <v>247</v>
      </c>
      <c r="D77" s="101">
        <f t="shared" si="2"/>
        <v>0.499745</v>
      </c>
      <c r="E77" s="103">
        <v>78.7</v>
      </c>
      <c r="F77" s="103">
        <v>63.5</v>
      </c>
      <c r="G77" s="103">
        <v>3950</v>
      </c>
      <c r="H77" s="103">
        <v>41.1</v>
      </c>
      <c r="I77" s="103">
        <v>3230</v>
      </c>
      <c r="J77" s="103">
        <v>16</v>
      </c>
      <c r="K77" s="104">
        <v>0.5</v>
      </c>
      <c r="L77" s="104"/>
      <c r="M77" s="104">
        <v>12.45</v>
      </c>
      <c r="N77" s="104">
        <v>10</v>
      </c>
      <c r="O77" s="100" t="s">
        <v>94</v>
      </c>
    </row>
    <row r="78" spans="1:15" s="43" customFormat="1" ht="12.75" customHeight="1">
      <c r="A78" s="69" t="s">
        <v>248</v>
      </c>
      <c r="B78" s="70"/>
      <c r="C78" s="70"/>
      <c r="D78" s="71"/>
      <c r="E78" s="72"/>
      <c r="F78" s="72"/>
      <c r="G78" s="72"/>
      <c r="H78" s="72"/>
      <c r="I78" s="72"/>
      <c r="J78" s="72"/>
      <c r="K78" s="73"/>
      <c r="L78" s="73"/>
      <c r="M78" s="73"/>
      <c r="N78" s="73"/>
      <c r="O78" s="75"/>
    </row>
    <row r="79" spans="1:15" s="43" customFormat="1" ht="12.75" customHeight="1">
      <c r="A79" s="51" t="s">
        <v>249</v>
      </c>
      <c r="B79" s="51" t="s">
        <v>250</v>
      </c>
      <c r="C79" s="51" t="s">
        <v>251</v>
      </c>
      <c r="D79" s="52">
        <f t="shared" si="2"/>
        <v>0.007220910000000001</v>
      </c>
      <c r="E79" s="53">
        <v>9.39</v>
      </c>
      <c r="F79" s="53">
        <v>7.69</v>
      </c>
      <c r="G79" s="53">
        <v>1000</v>
      </c>
      <c r="H79" s="53">
        <v>17.8</v>
      </c>
      <c r="I79" s="53">
        <v>167</v>
      </c>
      <c r="J79" s="53">
        <v>1.1</v>
      </c>
      <c r="K79" s="54">
        <v>0.072</v>
      </c>
      <c r="L79" s="54">
        <v>5.4</v>
      </c>
      <c r="M79" s="54"/>
      <c r="N79" s="54"/>
      <c r="O79" s="76"/>
    </row>
    <row r="80" spans="1:15" s="59" customFormat="1" ht="12.75" customHeight="1">
      <c r="A80" s="55" t="s">
        <v>252</v>
      </c>
      <c r="B80" s="55" t="s">
        <v>250</v>
      </c>
      <c r="C80" s="55" t="s">
        <v>253</v>
      </c>
      <c r="D80" s="56">
        <f t="shared" si="2"/>
        <v>0.02875</v>
      </c>
      <c r="E80" s="57">
        <v>12.5</v>
      </c>
      <c r="F80" s="57">
        <v>23</v>
      </c>
      <c r="G80" s="57">
        <v>870</v>
      </c>
      <c r="H80" s="57">
        <v>30.6</v>
      </c>
      <c r="I80" s="57">
        <v>382</v>
      </c>
      <c r="J80" s="57">
        <v>2.1</v>
      </c>
      <c r="K80" s="58">
        <v>0.14</v>
      </c>
      <c r="L80" s="58">
        <v>8.6</v>
      </c>
      <c r="M80" s="58">
        <v>6.9</v>
      </c>
      <c r="N80" s="58">
        <v>10</v>
      </c>
      <c r="O80" s="55" t="s">
        <v>94</v>
      </c>
    </row>
    <row r="81" spans="1:15" s="43" customFormat="1" ht="12.75" customHeight="1">
      <c r="A81" s="51" t="s">
        <v>254</v>
      </c>
      <c r="B81" s="51" t="s">
        <v>250</v>
      </c>
      <c r="C81" s="51" t="s">
        <v>255</v>
      </c>
      <c r="D81" s="52">
        <f t="shared" si="2"/>
        <v>0.042636</v>
      </c>
      <c r="E81" s="53">
        <v>22.8</v>
      </c>
      <c r="F81" s="53">
        <v>18.7</v>
      </c>
      <c r="G81" s="53">
        <v>1150</v>
      </c>
      <c r="H81" s="53">
        <v>40.2</v>
      </c>
      <c r="I81" s="53">
        <v>917</v>
      </c>
      <c r="J81" s="53">
        <v>4.5</v>
      </c>
      <c r="K81" s="54">
        <v>0.35</v>
      </c>
      <c r="L81" s="54">
        <v>20</v>
      </c>
      <c r="M81" s="54"/>
      <c r="N81" s="54"/>
      <c r="O81" s="76"/>
    </row>
    <row r="82" spans="1:15" s="59" customFormat="1" ht="12.75" customHeight="1">
      <c r="A82" s="55" t="s">
        <v>256</v>
      </c>
      <c r="B82" s="55" t="s">
        <v>250</v>
      </c>
      <c r="C82" s="55" t="s">
        <v>257</v>
      </c>
      <c r="D82" s="56">
        <f t="shared" si="2"/>
        <v>0.123488</v>
      </c>
      <c r="E82" s="57">
        <v>22.7</v>
      </c>
      <c r="F82" s="57">
        <v>54.4</v>
      </c>
      <c r="G82" s="57">
        <v>940</v>
      </c>
      <c r="H82" s="57">
        <v>46.1</v>
      </c>
      <c r="I82" s="57">
        <v>10473</v>
      </c>
      <c r="J82" s="57">
        <v>5.3</v>
      </c>
      <c r="K82" s="58">
        <v>0.4</v>
      </c>
      <c r="L82" s="58">
        <v>27</v>
      </c>
      <c r="M82" s="58">
        <v>12.2</v>
      </c>
      <c r="N82" s="58">
        <v>12</v>
      </c>
      <c r="O82" s="55" t="s">
        <v>94</v>
      </c>
    </row>
    <row r="83" spans="1:15" s="43" customFormat="1" ht="12.75" customHeight="1">
      <c r="A83" s="51" t="s">
        <v>258</v>
      </c>
      <c r="B83" s="51" t="s">
        <v>250</v>
      </c>
      <c r="C83" s="51" t="s">
        <v>259</v>
      </c>
      <c r="D83" s="52">
        <f t="shared" si="2"/>
        <v>0.39672</v>
      </c>
      <c r="E83" s="53">
        <v>46.4</v>
      </c>
      <c r="F83" s="53">
        <v>85.5</v>
      </c>
      <c r="G83" s="53">
        <v>1560</v>
      </c>
      <c r="H83" s="53">
        <v>59.2</v>
      </c>
      <c r="I83" s="53">
        <v>2748</v>
      </c>
      <c r="J83" s="53">
        <v>13</v>
      </c>
      <c r="K83" s="54">
        <v>1.11</v>
      </c>
      <c r="L83" s="54">
        <v>63</v>
      </c>
      <c r="M83" s="54">
        <v>14.7</v>
      </c>
      <c r="N83" s="54">
        <v>12</v>
      </c>
      <c r="O83" s="76" t="s">
        <v>94</v>
      </c>
    </row>
    <row r="84" spans="1:15" s="59" customFormat="1" ht="12.75" customHeight="1">
      <c r="A84" s="55" t="s">
        <v>260</v>
      </c>
      <c r="B84" s="55" t="s">
        <v>250</v>
      </c>
      <c r="C84" s="55" t="s">
        <v>261</v>
      </c>
      <c r="D84" s="56">
        <f t="shared" si="2"/>
        <v>0.206793</v>
      </c>
      <c r="E84" s="57">
        <v>33.3</v>
      </c>
      <c r="F84" s="57">
        <v>62.1</v>
      </c>
      <c r="G84" s="57">
        <v>1560</v>
      </c>
      <c r="H84" s="57">
        <v>46.2</v>
      </c>
      <c r="I84" s="57">
        <v>1539</v>
      </c>
      <c r="J84" s="57">
        <v>11</v>
      </c>
      <c r="K84" s="58">
        <v>0.65</v>
      </c>
      <c r="L84" s="58">
        <v>45</v>
      </c>
      <c r="M84" s="58">
        <v>14.7</v>
      </c>
      <c r="N84" s="58">
        <v>12</v>
      </c>
      <c r="O84" s="55" t="s">
        <v>94</v>
      </c>
    </row>
    <row r="85" spans="1:15" s="43" customFormat="1" ht="12.75" customHeight="1">
      <c r="A85" s="51" t="s">
        <v>262</v>
      </c>
      <c r="B85" s="51" t="s">
        <v>250</v>
      </c>
      <c r="C85" s="51" t="s">
        <v>263</v>
      </c>
      <c r="D85" s="52">
        <f t="shared" si="2"/>
        <v>0.5896800000000001</v>
      </c>
      <c r="E85" s="53">
        <v>54.6</v>
      </c>
      <c r="F85" s="53">
        <v>108</v>
      </c>
      <c r="G85" s="53">
        <v>1540</v>
      </c>
      <c r="H85" s="53">
        <v>73.1</v>
      </c>
      <c r="I85" s="53">
        <v>3995</v>
      </c>
      <c r="J85" s="53">
        <v>18</v>
      </c>
      <c r="K85" s="54">
        <v>1.56</v>
      </c>
      <c r="L85" s="54">
        <v>80</v>
      </c>
      <c r="M85" s="54">
        <v>20.5</v>
      </c>
      <c r="N85" s="54">
        <v>12</v>
      </c>
      <c r="O85" s="76" t="s">
        <v>94</v>
      </c>
    </row>
    <row r="86" spans="1:15" s="59" customFormat="1" ht="12.75" customHeight="1">
      <c r="A86" s="64" t="s">
        <v>264</v>
      </c>
      <c r="B86" s="64" t="s">
        <v>250</v>
      </c>
      <c r="C86" s="64" t="s">
        <v>265</v>
      </c>
      <c r="D86" s="65">
        <f t="shared" si="2"/>
        <v>0.7137</v>
      </c>
      <c r="E86" s="66">
        <v>61</v>
      </c>
      <c r="F86" s="66">
        <v>117</v>
      </c>
      <c r="G86" s="66">
        <v>1570</v>
      </c>
      <c r="H86" s="66">
        <v>81.6</v>
      </c>
      <c r="I86" s="66">
        <v>5035</v>
      </c>
      <c r="J86" s="66">
        <v>23</v>
      </c>
      <c r="K86" s="67">
        <v>2.03</v>
      </c>
      <c r="L86" s="67">
        <v>85</v>
      </c>
      <c r="M86" s="67">
        <v>22.8</v>
      </c>
      <c r="N86" s="67">
        <v>12</v>
      </c>
      <c r="O86" s="64" t="s">
        <v>94</v>
      </c>
    </row>
    <row r="87" spans="1:15" s="43" customFormat="1" ht="12.75" customHeight="1">
      <c r="A87" s="69" t="s">
        <v>266</v>
      </c>
      <c r="B87" s="70"/>
      <c r="C87" s="70"/>
      <c r="D87" s="71"/>
      <c r="E87" s="72"/>
      <c r="F87" s="72"/>
      <c r="G87" s="72"/>
      <c r="H87" s="72"/>
      <c r="I87" s="72"/>
      <c r="J87" s="72"/>
      <c r="K87" s="73"/>
      <c r="L87" s="73"/>
      <c r="M87" s="73"/>
      <c r="N87" s="73"/>
      <c r="O87" s="75"/>
    </row>
    <row r="88" spans="1:15" s="43" customFormat="1" ht="12.75" customHeight="1">
      <c r="A88" s="76" t="s">
        <v>267</v>
      </c>
      <c r="B88" s="51" t="s">
        <v>104</v>
      </c>
      <c r="C88" s="51" t="s">
        <v>268</v>
      </c>
      <c r="D88" s="52">
        <f t="shared" si="1"/>
        <v>0.0059368</v>
      </c>
      <c r="E88" s="53">
        <v>8.2</v>
      </c>
      <c r="F88" s="53">
        <v>7.24</v>
      </c>
      <c r="G88" s="53">
        <v>1270</v>
      </c>
      <c r="H88" s="53">
        <v>13.7</v>
      </c>
      <c r="I88" s="53">
        <v>111.8</v>
      </c>
      <c r="J88" s="53">
        <v>0.55</v>
      </c>
      <c r="K88" s="54"/>
      <c r="L88" s="54"/>
      <c r="M88" s="54"/>
      <c r="N88" s="54"/>
      <c r="O88" s="76"/>
    </row>
    <row r="89" spans="1:15" s="59" customFormat="1" ht="12.75" customHeight="1">
      <c r="A89" s="93" t="s">
        <v>269</v>
      </c>
      <c r="B89" s="55" t="s">
        <v>250</v>
      </c>
      <c r="C89" s="55" t="s">
        <v>270</v>
      </c>
      <c r="D89" s="56">
        <f t="shared" si="1"/>
        <v>0.005420800000000001</v>
      </c>
      <c r="E89" s="57">
        <v>8.47</v>
      </c>
      <c r="F89" s="57">
        <v>6.4</v>
      </c>
      <c r="G89" s="57">
        <v>610</v>
      </c>
      <c r="H89" s="57">
        <v>14.2</v>
      </c>
      <c r="I89" s="57">
        <v>120</v>
      </c>
      <c r="J89" s="57">
        <v>0.6</v>
      </c>
      <c r="K89" s="58"/>
      <c r="L89" s="58">
        <v>3.9</v>
      </c>
      <c r="M89" s="58">
        <v>2.2</v>
      </c>
      <c r="N89" s="58">
        <v>8</v>
      </c>
      <c r="O89" s="55" t="s">
        <v>108</v>
      </c>
    </row>
    <row r="90" spans="1:15" s="43" customFormat="1" ht="12.75" customHeight="1">
      <c r="A90" s="76" t="s">
        <v>271</v>
      </c>
      <c r="B90" s="51" t="s">
        <v>250</v>
      </c>
      <c r="C90" s="51" t="s">
        <v>272</v>
      </c>
      <c r="D90" s="52">
        <f t="shared" si="1"/>
        <v>0.007803900000000001</v>
      </c>
      <c r="E90" s="53">
        <v>11.7</v>
      </c>
      <c r="F90" s="53">
        <v>6.67</v>
      </c>
      <c r="G90" s="53">
        <v>870</v>
      </c>
      <c r="H90" s="53">
        <v>14</v>
      </c>
      <c r="I90" s="53">
        <v>174</v>
      </c>
      <c r="J90" s="53">
        <v>0.85</v>
      </c>
      <c r="K90" s="54"/>
      <c r="L90" s="106">
        <v>5</v>
      </c>
      <c r="M90" s="54">
        <v>1.9</v>
      </c>
      <c r="N90" s="54">
        <v>10</v>
      </c>
      <c r="O90" s="76" t="s">
        <v>108</v>
      </c>
    </row>
    <row r="91" spans="1:15" s="59" customFormat="1" ht="12.75" customHeight="1">
      <c r="A91" s="93" t="s">
        <v>273</v>
      </c>
      <c r="B91" s="55" t="s">
        <v>250</v>
      </c>
      <c r="C91" s="55" t="s">
        <v>274</v>
      </c>
      <c r="D91" s="56">
        <f t="shared" si="1"/>
        <v>0.019008000000000004</v>
      </c>
      <c r="E91" s="57">
        <v>17.6</v>
      </c>
      <c r="F91" s="57">
        <v>10.8</v>
      </c>
      <c r="G91" s="57">
        <v>1280</v>
      </c>
      <c r="H91" s="57">
        <v>19</v>
      </c>
      <c r="I91" s="57">
        <v>333</v>
      </c>
      <c r="J91" s="57">
        <v>1</v>
      </c>
      <c r="K91" s="58"/>
      <c r="L91" s="58">
        <v>9.5</v>
      </c>
      <c r="M91" s="58">
        <v>1.9</v>
      </c>
      <c r="N91" s="58">
        <v>10</v>
      </c>
      <c r="O91" s="55"/>
    </row>
    <row r="92" spans="1:15" s="43" customFormat="1" ht="12.75" customHeight="1">
      <c r="A92" s="76" t="s">
        <v>275</v>
      </c>
      <c r="B92" s="51" t="s">
        <v>276</v>
      </c>
      <c r="C92" s="51" t="s">
        <v>277</v>
      </c>
      <c r="D92" s="52">
        <f t="shared" si="1"/>
        <v>0.19851840000000004</v>
      </c>
      <c r="E92" s="53">
        <v>28.8</v>
      </c>
      <c r="F92" s="53">
        <v>68.93</v>
      </c>
      <c r="G92" s="53">
        <v>1140</v>
      </c>
      <c r="H92" s="53">
        <v>54.9</v>
      </c>
      <c r="I92" s="53">
        <v>1584.1</v>
      </c>
      <c r="J92" s="53">
        <v>1.8</v>
      </c>
      <c r="K92" s="54"/>
      <c r="L92" s="54"/>
      <c r="M92" s="54"/>
      <c r="N92" s="54"/>
      <c r="O92" s="76"/>
    </row>
    <row r="93" spans="1:15" s="59" customFormat="1" ht="12.75" customHeight="1">
      <c r="A93" s="93" t="s">
        <v>278</v>
      </c>
      <c r="B93" s="55" t="s">
        <v>279</v>
      </c>
      <c r="C93" s="55" t="s">
        <v>280</v>
      </c>
      <c r="D93" s="56">
        <f t="shared" si="1"/>
        <v>0.35571200000000003</v>
      </c>
      <c r="E93" s="57">
        <v>44.8</v>
      </c>
      <c r="F93" s="57">
        <v>79.4</v>
      </c>
      <c r="G93" s="57">
        <v>1920</v>
      </c>
      <c r="H93" s="57">
        <v>48.2</v>
      </c>
      <c r="I93" s="57">
        <v>2160</v>
      </c>
      <c r="J93" s="57">
        <v>11</v>
      </c>
      <c r="K93" s="58">
        <v>0.98</v>
      </c>
      <c r="L93" s="58">
        <v>87</v>
      </c>
      <c r="M93" s="58">
        <v>10.6</v>
      </c>
      <c r="N93" s="58">
        <v>10</v>
      </c>
      <c r="O93" s="55" t="s">
        <v>108</v>
      </c>
    </row>
    <row r="94" spans="1:15" s="43" customFormat="1" ht="12.75" customHeight="1">
      <c r="A94" s="76" t="s">
        <v>281</v>
      </c>
      <c r="B94" s="51" t="s">
        <v>276</v>
      </c>
      <c r="C94" s="51" t="s">
        <v>282</v>
      </c>
      <c r="D94" s="52">
        <f t="shared" si="1"/>
        <v>0.0734448</v>
      </c>
      <c r="E94" s="53">
        <v>52.8</v>
      </c>
      <c r="F94" s="53">
        <v>13.91</v>
      </c>
      <c r="G94" s="53">
        <v>4330</v>
      </c>
      <c r="H94" s="53">
        <v>27.2</v>
      </c>
      <c r="I94" s="53">
        <v>1435.7</v>
      </c>
      <c r="J94" s="53">
        <v>8.1</v>
      </c>
      <c r="K94" s="54"/>
      <c r="L94" s="54"/>
      <c r="M94" s="54"/>
      <c r="N94" s="54"/>
      <c r="O94" s="76"/>
    </row>
    <row r="95" spans="1:15" s="59" customFormat="1" ht="12.75" customHeight="1">
      <c r="A95" s="93" t="s">
        <v>283</v>
      </c>
      <c r="B95" s="55" t="s">
        <v>279</v>
      </c>
      <c r="C95" s="55" t="s">
        <v>284</v>
      </c>
      <c r="D95" s="56">
        <f t="shared" si="1"/>
        <v>0.93594</v>
      </c>
      <c r="E95" s="57">
        <v>82.1</v>
      </c>
      <c r="F95" s="57">
        <v>114</v>
      </c>
      <c r="G95" s="57">
        <v>2870</v>
      </c>
      <c r="H95" s="57">
        <v>64</v>
      </c>
      <c r="I95" s="57">
        <v>5257</v>
      </c>
      <c r="J95" s="57">
        <v>28</v>
      </c>
      <c r="K95" s="58">
        <v>2.3</v>
      </c>
      <c r="L95" s="58">
        <v>203</v>
      </c>
      <c r="M95" s="58" t="s">
        <v>285</v>
      </c>
      <c r="N95" s="58" t="s">
        <v>286</v>
      </c>
      <c r="O95" s="55" t="s">
        <v>287</v>
      </c>
    </row>
    <row r="96" spans="1:15" s="43" customFormat="1" ht="12.75" customHeight="1">
      <c r="A96" s="76" t="s">
        <v>288</v>
      </c>
      <c r="B96" s="51" t="s">
        <v>279</v>
      </c>
      <c r="C96" s="51" t="s">
        <v>289</v>
      </c>
      <c r="D96" s="52">
        <f t="shared" si="1"/>
        <v>1.2047200000000002</v>
      </c>
      <c r="E96" s="53">
        <v>81.4</v>
      </c>
      <c r="F96" s="53">
        <v>148</v>
      </c>
      <c r="G96" s="53">
        <v>2520</v>
      </c>
      <c r="H96" s="53">
        <v>75.5</v>
      </c>
      <c r="I96" s="53">
        <v>6143</v>
      </c>
      <c r="J96" s="53">
        <v>33</v>
      </c>
      <c r="K96" s="54">
        <v>2.7</v>
      </c>
      <c r="L96" s="54">
        <v>228</v>
      </c>
      <c r="M96" s="54" t="s">
        <v>290</v>
      </c>
      <c r="N96" s="54" t="s">
        <v>286</v>
      </c>
      <c r="O96" s="76" t="s">
        <v>287</v>
      </c>
    </row>
    <row r="97" spans="1:15" s="59" customFormat="1" ht="12.75" customHeight="1">
      <c r="A97" s="93" t="s">
        <v>291</v>
      </c>
      <c r="B97" s="55" t="s">
        <v>276</v>
      </c>
      <c r="C97" s="55" t="s">
        <v>292</v>
      </c>
      <c r="D97" s="56">
        <f t="shared" si="1"/>
        <v>0.8546250000000001</v>
      </c>
      <c r="E97" s="57">
        <v>107.5</v>
      </c>
      <c r="F97" s="57">
        <v>79.5</v>
      </c>
      <c r="G97" s="57">
        <v>4500</v>
      </c>
      <c r="H97" s="57">
        <v>45</v>
      </c>
      <c r="I97" s="57">
        <v>4833.8</v>
      </c>
      <c r="J97" s="57">
        <v>25</v>
      </c>
      <c r="K97" s="58"/>
      <c r="L97" s="58"/>
      <c r="M97" s="58"/>
      <c r="N97" s="58"/>
      <c r="O97" s="55"/>
    </row>
    <row r="98" spans="1:15" s="43" customFormat="1" ht="12.75" customHeight="1">
      <c r="A98" s="76" t="s">
        <v>293</v>
      </c>
      <c r="B98" s="51" t="s">
        <v>276</v>
      </c>
      <c r="C98" s="51" t="s">
        <v>294</v>
      </c>
      <c r="D98" s="52">
        <f t="shared" si="1"/>
        <v>1.356885</v>
      </c>
      <c r="E98" s="53">
        <v>85.5</v>
      </c>
      <c r="F98" s="53">
        <v>158.7</v>
      </c>
      <c r="G98" s="53">
        <v>2160</v>
      </c>
      <c r="H98" s="53">
        <v>75.4</v>
      </c>
      <c r="I98" s="53">
        <v>6673</v>
      </c>
      <c r="J98" s="53">
        <v>32</v>
      </c>
      <c r="K98" s="54"/>
      <c r="L98" s="54"/>
      <c r="M98" s="54"/>
      <c r="N98" s="54"/>
      <c r="O98" s="76"/>
    </row>
    <row r="99" spans="1:15" s="59" customFormat="1" ht="12.75" customHeight="1">
      <c r="A99" s="93" t="s">
        <v>295</v>
      </c>
      <c r="B99" s="55" t="s">
        <v>276</v>
      </c>
      <c r="C99" s="55" t="s">
        <v>296</v>
      </c>
      <c r="D99" s="56">
        <f t="shared" si="1"/>
        <v>1.61784</v>
      </c>
      <c r="E99" s="57">
        <v>107</v>
      </c>
      <c r="F99" s="57">
        <v>151.2</v>
      </c>
      <c r="G99" s="57">
        <v>3000</v>
      </c>
      <c r="H99" s="57">
        <v>72.8</v>
      </c>
      <c r="I99" s="57">
        <v>7790</v>
      </c>
      <c r="J99" s="57">
        <v>51</v>
      </c>
      <c r="K99" s="58"/>
      <c r="L99" s="58"/>
      <c r="M99" s="58">
        <v>26.4</v>
      </c>
      <c r="N99" s="58">
        <v>12</v>
      </c>
      <c r="O99" s="55" t="s">
        <v>108</v>
      </c>
    </row>
    <row r="100" spans="1:15" s="43" customFormat="1" ht="12.75" customHeight="1">
      <c r="A100" s="76" t="s">
        <v>297</v>
      </c>
      <c r="B100" s="51" t="s">
        <v>279</v>
      </c>
      <c r="C100" s="51" t="s">
        <v>298</v>
      </c>
      <c r="D100" s="52">
        <f t="shared" si="1"/>
        <v>2.3326000000000002</v>
      </c>
      <c r="E100" s="53">
        <v>107</v>
      </c>
      <c r="F100" s="53">
        <v>218</v>
      </c>
      <c r="G100" s="53">
        <v>2770</v>
      </c>
      <c r="H100" s="53">
        <v>90.8</v>
      </c>
      <c r="I100" s="53">
        <v>9682</v>
      </c>
      <c r="J100" s="53">
        <v>52</v>
      </c>
      <c r="K100" s="54">
        <v>4.2</v>
      </c>
      <c r="L100" s="54">
        <v>325</v>
      </c>
      <c r="M100" s="54">
        <v>26.1</v>
      </c>
      <c r="N100" s="54" t="s">
        <v>299</v>
      </c>
      <c r="O100" s="76" t="s">
        <v>108</v>
      </c>
    </row>
    <row r="101" spans="1:15" s="59" customFormat="1" ht="12.75" customHeight="1">
      <c r="A101" s="93" t="s">
        <v>300</v>
      </c>
      <c r="B101" s="55" t="s">
        <v>301</v>
      </c>
      <c r="C101" s="55" t="s">
        <v>302</v>
      </c>
      <c r="D101" s="56">
        <f t="shared" si="1"/>
        <v>2.77125</v>
      </c>
      <c r="E101" s="57">
        <v>125</v>
      </c>
      <c r="F101" s="57">
        <v>221.7</v>
      </c>
      <c r="G101" s="57">
        <v>3850</v>
      </c>
      <c r="H101" s="57">
        <v>84</v>
      </c>
      <c r="I101" s="57">
        <v>10530</v>
      </c>
      <c r="J101" s="57">
        <v>56</v>
      </c>
      <c r="K101" s="58"/>
      <c r="L101" s="58"/>
      <c r="M101" s="58">
        <v>28.2</v>
      </c>
      <c r="N101" s="58">
        <v>12</v>
      </c>
      <c r="O101" s="55" t="s">
        <v>108</v>
      </c>
    </row>
    <row r="102" spans="1:15" s="43" customFormat="1" ht="12.75" customHeight="1">
      <c r="A102" s="76" t="s">
        <v>303</v>
      </c>
      <c r="B102" s="51" t="s">
        <v>301</v>
      </c>
      <c r="C102" s="51" t="s">
        <v>304</v>
      </c>
      <c r="D102" s="52">
        <f t="shared" si="1"/>
        <v>3.4975</v>
      </c>
      <c r="E102" s="53">
        <v>125</v>
      </c>
      <c r="F102" s="53">
        <v>279.8</v>
      </c>
      <c r="G102" s="53">
        <v>3200</v>
      </c>
      <c r="H102" s="53">
        <v>96</v>
      </c>
      <c r="I102" s="53">
        <v>12000</v>
      </c>
      <c r="J102" s="53">
        <v>57.1</v>
      </c>
      <c r="K102" s="54"/>
      <c r="L102" s="54"/>
      <c r="M102" s="54">
        <v>28.4</v>
      </c>
      <c r="N102" s="54">
        <v>16</v>
      </c>
      <c r="O102" s="76" t="s">
        <v>108</v>
      </c>
    </row>
    <row r="103" spans="1:15" s="59" customFormat="1" ht="12.75" customHeight="1">
      <c r="A103" s="93" t="s">
        <v>305</v>
      </c>
      <c r="B103" s="55" t="s">
        <v>113</v>
      </c>
      <c r="C103" s="55" t="s">
        <v>306</v>
      </c>
      <c r="D103" s="56">
        <f t="shared" si="1"/>
        <v>3.7101</v>
      </c>
      <c r="E103" s="57">
        <v>149</v>
      </c>
      <c r="F103" s="57">
        <v>249</v>
      </c>
      <c r="G103" s="57">
        <v>3620</v>
      </c>
      <c r="H103" s="57">
        <v>98</v>
      </c>
      <c r="I103" s="57">
        <v>14587</v>
      </c>
      <c r="J103" s="57">
        <v>78</v>
      </c>
      <c r="K103" s="58">
        <v>6.3</v>
      </c>
      <c r="L103" s="58">
        <v>421</v>
      </c>
      <c r="M103" s="58">
        <v>27.8</v>
      </c>
      <c r="N103" s="58">
        <v>16</v>
      </c>
      <c r="O103" s="55" t="s">
        <v>108</v>
      </c>
    </row>
    <row r="104" spans="1:15" s="43" customFormat="1" ht="12.75" customHeight="1">
      <c r="A104" s="76" t="s">
        <v>307</v>
      </c>
      <c r="B104" s="51" t="s">
        <v>279</v>
      </c>
      <c r="C104" s="51" t="s">
        <v>308</v>
      </c>
      <c r="D104" s="52">
        <f t="shared" si="1"/>
        <v>4.3262</v>
      </c>
      <c r="E104" s="53">
        <v>194</v>
      </c>
      <c r="F104" s="53">
        <v>223</v>
      </c>
      <c r="G104" s="53">
        <v>4690</v>
      </c>
      <c r="H104" s="53">
        <v>98.8</v>
      </c>
      <c r="I104" s="53">
        <v>19163</v>
      </c>
      <c r="J104" s="53">
        <v>102</v>
      </c>
      <c r="K104" s="54">
        <v>8.6</v>
      </c>
      <c r="L104" s="54">
        <v>433</v>
      </c>
      <c r="M104" s="54">
        <v>27.8</v>
      </c>
      <c r="N104" s="54">
        <v>16</v>
      </c>
      <c r="O104" s="76" t="s">
        <v>108</v>
      </c>
    </row>
    <row r="105" spans="1:15" s="59" customFormat="1" ht="12.75" customHeight="1">
      <c r="A105" s="93" t="s">
        <v>309</v>
      </c>
      <c r="B105" s="55" t="s">
        <v>279</v>
      </c>
      <c r="C105" s="55" t="s">
        <v>310</v>
      </c>
      <c r="D105" s="56">
        <f t="shared" si="1"/>
        <v>5.496</v>
      </c>
      <c r="E105" s="57">
        <v>240</v>
      </c>
      <c r="F105" s="57">
        <v>229</v>
      </c>
      <c r="G105" s="57">
        <v>5340</v>
      </c>
      <c r="H105" s="57">
        <v>98.6</v>
      </c>
      <c r="I105" s="57">
        <v>23635</v>
      </c>
      <c r="J105" s="57">
        <v>116</v>
      </c>
      <c r="K105" s="58">
        <v>10.7</v>
      </c>
      <c r="L105" s="58">
        <v>509</v>
      </c>
      <c r="M105" s="58">
        <v>27.3</v>
      </c>
      <c r="N105" s="58">
        <v>16</v>
      </c>
      <c r="O105" s="55" t="s">
        <v>94</v>
      </c>
    </row>
    <row r="106" spans="1:15" s="43" customFormat="1" ht="12.75" customHeight="1">
      <c r="A106" s="76" t="s">
        <v>311</v>
      </c>
      <c r="B106" s="51" t="s">
        <v>312</v>
      </c>
      <c r="C106" s="51" t="s">
        <v>313</v>
      </c>
      <c r="D106" s="52">
        <f t="shared" si="1"/>
        <v>9.0153</v>
      </c>
      <c r="E106" s="53">
        <v>243</v>
      </c>
      <c r="F106" s="53">
        <v>371</v>
      </c>
      <c r="G106" s="53">
        <v>3500</v>
      </c>
      <c r="H106" s="53">
        <v>118</v>
      </c>
      <c r="I106" s="53">
        <v>28700</v>
      </c>
      <c r="J106" s="53">
        <v>146</v>
      </c>
      <c r="K106" s="54"/>
      <c r="L106" s="54"/>
      <c r="M106" s="54"/>
      <c r="N106" s="54"/>
      <c r="O106" s="76"/>
    </row>
    <row r="107" spans="1:15" s="59" customFormat="1" ht="12.75" customHeight="1">
      <c r="A107" s="64" t="s">
        <v>314</v>
      </c>
      <c r="B107" s="64" t="s">
        <v>92</v>
      </c>
      <c r="C107" s="64" t="s">
        <v>315</v>
      </c>
      <c r="D107" s="65">
        <f t="shared" si="1"/>
        <v>3.1500000000000004</v>
      </c>
      <c r="E107" s="66">
        <v>250</v>
      </c>
      <c r="F107" s="66">
        <v>126</v>
      </c>
      <c r="G107" s="66">
        <v>6100</v>
      </c>
      <c r="H107" s="66">
        <v>91.8</v>
      </c>
      <c r="I107" s="66">
        <v>23000</v>
      </c>
      <c r="J107" s="66">
        <v>61</v>
      </c>
      <c r="K107" s="67">
        <v>3.8</v>
      </c>
      <c r="L107" s="67"/>
      <c r="M107" s="67">
        <v>31</v>
      </c>
      <c r="N107" s="67">
        <v>18</v>
      </c>
      <c r="O107" s="64" t="s">
        <v>108</v>
      </c>
    </row>
    <row r="108" spans="1:15" s="43" customFormat="1" ht="12.75" customHeight="1">
      <c r="A108" s="69" t="s">
        <v>316</v>
      </c>
      <c r="B108" s="70"/>
      <c r="C108" s="70"/>
      <c r="D108" s="71"/>
      <c r="E108" s="72"/>
      <c r="F108" s="72"/>
      <c r="G108" s="72"/>
      <c r="H108" s="72"/>
      <c r="I108" s="72"/>
      <c r="J108" s="72"/>
      <c r="K108" s="73"/>
      <c r="L108" s="73"/>
      <c r="M108" s="73"/>
      <c r="N108" s="73"/>
      <c r="O108" s="75"/>
    </row>
    <row r="109" spans="1:15" s="43" customFormat="1" ht="12.75" customHeight="1">
      <c r="A109" s="51" t="s">
        <v>317</v>
      </c>
      <c r="B109" s="51" t="s">
        <v>113</v>
      </c>
      <c r="C109" s="51" t="s">
        <v>318</v>
      </c>
      <c r="D109" s="52">
        <f t="shared" si="1"/>
        <v>0.29116499999999995</v>
      </c>
      <c r="E109" s="53">
        <v>41.3</v>
      </c>
      <c r="F109" s="53">
        <v>70.5</v>
      </c>
      <c r="G109" s="53">
        <v>1720</v>
      </c>
      <c r="H109" s="53">
        <v>54.6</v>
      </c>
      <c r="I109" s="53">
        <v>22530</v>
      </c>
      <c r="J109" s="53">
        <v>13.3</v>
      </c>
      <c r="K109" s="54">
        <v>1.1</v>
      </c>
      <c r="L109" s="54">
        <v>79</v>
      </c>
      <c r="M109" s="54"/>
      <c r="N109" s="54"/>
      <c r="O109" s="76"/>
    </row>
    <row r="110" spans="1:15" s="59" customFormat="1" ht="12.75" customHeight="1">
      <c r="A110" s="55" t="s">
        <v>319</v>
      </c>
      <c r="B110" s="55" t="s">
        <v>113</v>
      </c>
      <c r="C110" s="55" t="s">
        <v>320</v>
      </c>
      <c r="D110" s="56">
        <f t="shared" si="1"/>
        <v>0.57426</v>
      </c>
      <c r="E110" s="57">
        <v>56.3</v>
      </c>
      <c r="F110" s="57">
        <v>102</v>
      </c>
      <c r="G110" s="57">
        <v>2125</v>
      </c>
      <c r="H110" s="57">
        <v>61.9</v>
      </c>
      <c r="I110" s="57">
        <v>3480</v>
      </c>
      <c r="J110" s="57">
        <v>19.5</v>
      </c>
      <c r="K110" s="58">
        <v>1.6</v>
      </c>
      <c r="L110" s="58">
        <v>115</v>
      </c>
      <c r="M110" s="58"/>
      <c r="N110" s="58"/>
      <c r="O110" s="93"/>
    </row>
    <row r="111" spans="1:15" s="43" customFormat="1" ht="12.75" customHeight="1">
      <c r="A111" s="51" t="s">
        <v>321</v>
      </c>
      <c r="B111" s="51" t="s">
        <v>113</v>
      </c>
      <c r="C111" s="51" t="s">
        <v>322</v>
      </c>
      <c r="D111" s="52">
        <f t="shared" si="1"/>
        <v>1.0686719999999998</v>
      </c>
      <c r="E111" s="53">
        <v>73.6</v>
      </c>
      <c r="F111" s="53">
        <v>145.2</v>
      </c>
      <c r="G111" s="53">
        <v>2500</v>
      </c>
      <c r="H111" s="53">
        <v>70.6</v>
      </c>
      <c r="I111" s="53">
        <v>5193</v>
      </c>
      <c r="J111" s="53">
        <v>28</v>
      </c>
      <c r="K111" s="54">
        <v>2.4</v>
      </c>
      <c r="L111" s="54">
        <v>170</v>
      </c>
      <c r="M111" s="54">
        <v>19.7</v>
      </c>
      <c r="N111" s="54">
        <v>13</v>
      </c>
      <c r="O111" s="76" t="s">
        <v>94</v>
      </c>
    </row>
    <row r="112" spans="1:15" s="59" customFormat="1" ht="12.75" customHeight="1">
      <c r="A112" s="55" t="s">
        <v>323</v>
      </c>
      <c r="B112" s="55" t="s">
        <v>113</v>
      </c>
      <c r="C112" s="55" t="s">
        <v>324</v>
      </c>
      <c r="D112" s="56">
        <f t="shared" si="1"/>
        <v>1.82548</v>
      </c>
      <c r="E112" s="57">
        <v>97.1</v>
      </c>
      <c r="F112" s="57">
        <v>188</v>
      </c>
      <c r="G112" s="57">
        <v>2780</v>
      </c>
      <c r="H112" s="57">
        <v>78.6</v>
      </c>
      <c r="I112" s="57">
        <v>7640</v>
      </c>
      <c r="J112" s="57">
        <v>40</v>
      </c>
      <c r="K112" s="58">
        <v>3.55</v>
      </c>
      <c r="L112" s="58">
        <v>271</v>
      </c>
      <c r="M112" s="58">
        <v>21.5</v>
      </c>
      <c r="N112" s="58">
        <v>14</v>
      </c>
      <c r="O112" s="93" t="s">
        <v>94</v>
      </c>
    </row>
    <row r="113" spans="1:15" s="43" customFormat="1" ht="12.75" customHeight="1">
      <c r="A113" s="51" t="s">
        <v>325</v>
      </c>
      <c r="B113" s="51" t="s">
        <v>113</v>
      </c>
      <c r="C113" s="51" t="s">
        <v>326</v>
      </c>
      <c r="D113" s="52">
        <f t="shared" si="1"/>
        <v>3.2125000000000004</v>
      </c>
      <c r="E113" s="53">
        <v>125</v>
      </c>
      <c r="F113" s="53">
        <v>257</v>
      </c>
      <c r="G113" s="53">
        <v>3150</v>
      </c>
      <c r="H113" s="53">
        <v>92.1</v>
      </c>
      <c r="I113" s="53">
        <v>11500</v>
      </c>
      <c r="J113" s="53">
        <v>60</v>
      </c>
      <c r="K113" s="54">
        <v>5.3</v>
      </c>
      <c r="L113" s="54">
        <v>382</v>
      </c>
      <c r="M113" s="54">
        <v>26</v>
      </c>
      <c r="N113" s="54">
        <v>16</v>
      </c>
      <c r="O113" s="76" t="s">
        <v>94</v>
      </c>
    </row>
    <row r="114" spans="1:15" s="59" customFormat="1" ht="12.75" customHeight="1">
      <c r="A114" s="55" t="s">
        <v>327</v>
      </c>
      <c r="B114" s="55" t="s">
        <v>113</v>
      </c>
      <c r="C114" s="55" t="s">
        <v>328</v>
      </c>
      <c r="D114" s="56">
        <f t="shared" si="1"/>
        <v>5.3375</v>
      </c>
      <c r="E114" s="57">
        <v>175</v>
      </c>
      <c r="F114" s="57">
        <v>305</v>
      </c>
      <c r="G114" s="57">
        <v>4000</v>
      </c>
      <c r="H114" s="57">
        <v>103</v>
      </c>
      <c r="I114" s="57">
        <v>18000</v>
      </c>
      <c r="J114" s="57">
        <v>94</v>
      </c>
      <c r="K114" s="58">
        <v>8.3</v>
      </c>
      <c r="L114" s="58">
        <v>523</v>
      </c>
      <c r="M114" s="58">
        <v>30</v>
      </c>
      <c r="N114" s="58">
        <v>18</v>
      </c>
      <c r="O114" s="93" t="s">
        <v>94</v>
      </c>
    </row>
    <row r="115" spans="1:15" s="43" customFormat="1" ht="12.75" customHeight="1">
      <c r="A115" s="51" t="s">
        <v>329</v>
      </c>
      <c r="B115" s="51" t="s">
        <v>113</v>
      </c>
      <c r="C115" s="51" t="s">
        <v>330</v>
      </c>
      <c r="D115" s="52">
        <f>+E115*F115*0.0001</f>
        <v>7.987500000000001</v>
      </c>
      <c r="E115" s="53">
        <v>213</v>
      </c>
      <c r="F115" s="53">
        <v>375</v>
      </c>
      <c r="G115" s="53">
        <v>4440</v>
      </c>
      <c r="H115" s="53">
        <v>114</v>
      </c>
      <c r="I115" s="53">
        <v>24200</v>
      </c>
      <c r="J115" s="53">
        <v>124</v>
      </c>
      <c r="K115" s="54">
        <v>11.2</v>
      </c>
      <c r="L115" s="54">
        <v>682</v>
      </c>
      <c r="M115" s="54"/>
      <c r="N115" s="54"/>
      <c r="O115" s="76"/>
    </row>
    <row r="116" spans="1:15" s="59" customFormat="1" ht="12.75" customHeight="1">
      <c r="A116" s="55" t="s">
        <v>331</v>
      </c>
      <c r="B116" s="55" t="s">
        <v>332</v>
      </c>
      <c r="C116" s="55" t="s">
        <v>333</v>
      </c>
      <c r="D116" s="56">
        <f>+E116*F116*0.0001</f>
        <v>11.536000000000001</v>
      </c>
      <c r="E116" s="57">
        <v>280</v>
      </c>
      <c r="F116" s="57">
        <v>412</v>
      </c>
      <c r="G116" s="57">
        <v>4200</v>
      </c>
      <c r="H116" s="57">
        <v>127</v>
      </c>
      <c r="I116" s="57">
        <v>35600</v>
      </c>
      <c r="J116" s="57">
        <v>180</v>
      </c>
      <c r="K116" s="58">
        <v>26</v>
      </c>
      <c r="L116" s="58"/>
      <c r="M116" s="58"/>
      <c r="N116" s="58"/>
      <c r="O116" s="93"/>
    </row>
    <row r="117" spans="1:15" s="43" customFormat="1" ht="12.75" customHeight="1">
      <c r="A117" s="100" t="s">
        <v>334</v>
      </c>
      <c r="B117" s="100" t="s">
        <v>332</v>
      </c>
      <c r="C117" s="100" t="s">
        <v>335</v>
      </c>
      <c r="D117" s="101">
        <f>+E117*F117*0.0001</f>
        <v>17.4064</v>
      </c>
      <c r="E117" s="103">
        <v>368</v>
      </c>
      <c r="F117" s="103">
        <v>473</v>
      </c>
      <c r="G117" s="103">
        <v>5000</v>
      </c>
      <c r="H117" s="103">
        <v>139</v>
      </c>
      <c r="I117" s="103">
        <v>51200</v>
      </c>
      <c r="J117" s="103">
        <v>260</v>
      </c>
      <c r="K117" s="104"/>
      <c r="L117" s="104"/>
      <c r="M117" s="104"/>
      <c r="N117" s="104"/>
      <c r="O117" s="107"/>
    </row>
    <row r="118" spans="1:15" s="43" customFormat="1" ht="12.75" customHeight="1">
      <c r="A118" s="69" t="s">
        <v>336</v>
      </c>
      <c r="B118" s="70"/>
      <c r="C118" s="70"/>
      <c r="D118" s="71"/>
      <c r="E118" s="72"/>
      <c r="F118" s="72"/>
      <c r="G118" s="72"/>
      <c r="H118" s="72"/>
      <c r="I118" s="72"/>
      <c r="J118" s="72"/>
      <c r="K118" s="73"/>
      <c r="L118" s="73"/>
      <c r="M118" s="73"/>
      <c r="N118" s="73"/>
      <c r="O118" s="82"/>
    </row>
    <row r="119" spans="1:15" s="43" customFormat="1" ht="12.75" customHeight="1">
      <c r="A119" s="51" t="s">
        <v>337</v>
      </c>
      <c r="B119" s="51" t="s">
        <v>250</v>
      </c>
      <c r="C119" s="51" t="s">
        <v>338</v>
      </c>
      <c r="D119" s="52">
        <f t="shared" si="1"/>
        <v>0.5717180000000001</v>
      </c>
      <c r="E119" s="53">
        <v>67.9</v>
      </c>
      <c r="F119" s="53">
        <v>84.2</v>
      </c>
      <c r="G119" s="53">
        <v>3310</v>
      </c>
      <c r="H119" s="53">
        <v>49</v>
      </c>
      <c r="I119" s="53">
        <v>3277</v>
      </c>
      <c r="J119" s="53">
        <v>21</v>
      </c>
      <c r="K119" s="54">
        <v>1.3</v>
      </c>
      <c r="L119" s="54">
        <v>121</v>
      </c>
      <c r="M119" s="54"/>
      <c r="N119" s="54"/>
      <c r="O119" s="76"/>
    </row>
    <row r="120" spans="1:15" s="59" customFormat="1" ht="12.75" customHeight="1">
      <c r="A120" s="55" t="s">
        <v>339</v>
      </c>
      <c r="B120" s="55" t="s">
        <v>250</v>
      </c>
      <c r="C120" s="55" t="s">
        <v>340</v>
      </c>
      <c r="D120" s="56">
        <f t="shared" si="1"/>
        <v>0.18529600000000002</v>
      </c>
      <c r="E120" s="57">
        <v>31.3</v>
      </c>
      <c r="F120" s="57">
        <v>59.2</v>
      </c>
      <c r="G120" s="57">
        <v>1600</v>
      </c>
      <c r="H120" s="57">
        <v>44.1</v>
      </c>
      <c r="I120" s="57">
        <v>1377</v>
      </c>
      <c r="J120" s="57">
        <v>9.6</v>
      </c>
      <c r="K120" s="58">
        <v>0.52</v>
      </c>
      <c r="L120" s="58">
        <v>50</v>
      </c>
      <c r="M120" s="58"/>
      <c r="N120" s="58"/>
      <c r="O120" s="93"/>
    </row>
    <row r="121" spans="1:15" s="43" customFormat="1" ht="12.75" customHeight="1">
      <c r="A121" s="77" t="s">
        <v>341</v>
      </c>
      <c r="B121" s="77" t="s">
        <v>250</v>
      </c>
      <c r="C121" s="77" t="s">
        <v>342</v>
      </c>
      <c r="D121" s="78">
        <f t="shared" si="1"/>
        <v>0.8808590000000001</v>
      </c>
      <c r="E121" s="79">
        <v>70.3</v>
      </c>
      <c r="F121" s="79">
        <v>125.3</v>
      </c>
      <c r="G121" s="79">
        <v>2630</v>
      </c>
      <c r="H121" s="79">
        <v>64</v>
      </c>
      <c r="I121" s="79">
        <v>4498</v>
      </c>
      <c r="J121" s="79">
        <v>30</v>
      </c>
      <c r="K121" s="80">
        <v>1.7</v>
      </c>
      <c r="L121" s="80">
        <v>164</v>
      </c>
      <c r="M121" s="80"/>
      <c r="N121" s="80"/>
      <c r="O121" s="81"/>
    </row>
    <row r="122" spans="1:15" s="43" customFormat="1" ht="12.75" customHeight="1">
      <c r="A122" s="69" t="s">
        <v>343</v>
      </c>
      <c r="B122" s="70"/>
      <c r="C122" s="70"/>
      <c r="D122" s="71"/>
      <c r="E122" s="72"/>
      <c r="F122" s="72"/>
      <c r="G122" s="72"/>
      <c r="H122" s="72"/>
      <c r="I122" s="72"/>
      <c r="J122" s="72"/>
      <c r="K122" s="73"/>
      <c r="L122" s="73"/>
      <c r="M122" s="73"/>
      <c r="N122" s="73"/>
      <c r="O122" s="82"/>
    </row>
    <row r="123" spans="1:15" s="43" customFormat="1" ht="12.75" customHeight="1">
      <c r="A123" s="51" t="s">
        <v>344</v>
      </c>
      <c r="B123" s="51" t="s">
        <v>113</v>
      </c>
      <c r="C123" s="51" t="s">
        <v>345</v>
      </c>
      <c r="D123" s="52">
        <f t="shared" si="1"/>
        <v>0.021840000000000002</v>
      </c>
      <c r="E123" s="53">
        <v>14</v>
      </c>
      <c r="F123" s="53">
        <v>15.6</v>
      </c>
      <c r="G123" s="53">
        <v>680</v>
      </c>
      <c r="H123" s="53">
        <v>22.7</v>
      </c>
      <c r="I123" s="53">
        <v>318</v>
      </c>
      <c r="J123" s="53">
        <v>1.7</v>
      </c>
      <c r="K123" s="54">
        <v>0.08</v>
      </c>
      <c r="L123" s="54">
        <v>6.9</v>
      </c>
      <c r="M123" s="54">
        <v>5.9</v>
      </c>
      <c r="N123" s="54" t="s">
        <v>346</v>
      </c>
      <c r="O123" s="76" t="s">
        <v>108</v>
      </c>
    </row>
    <row r="124" spans="1:15" s="59" customFormat="1" ht="12.75" customHeight="1">
      <c r="A124" s="55" t="s">
        <v>347</v>
      </c>
      <c r="B124" s="55" t="s">
        <v>113</v>
      </c>
      <c r="C124" s="55" t="s">
        <v>348</v>
      </c>
      <c r="D124" s="56">
        <f t="shared" si="1"/>
        <v>0.043134</v>
      </c>
      <c r="E124" s="57">
        <v>23.7</v>
      </c>
      <c r="F124" s="57">
        <v>18.2</v>
      </c>
      <c r="G124" s="57">
        <v>1250</v>
      </c>
      <c r="H124" s="57">
        <v>22.4</v>
      </c>
      <c r="I124" s="57">
        <v>530</v>
      </c>
      <c r="J124" s="57">
        <v>3</v>
      </c>
      <c r="K124" s="58">
        <v>0.18</v>
      </c>
      <c r="L124" s="58">
        <v>16</v>
      </c>
      <c r="M124" s="58">
        <v>4.9</v>
      </c>
      <c r="N124" s="58" t="s">
        <v>346</v>
      </c>
      <c r="O124" s="93" t="s">
        <v>108</v>
      </c>
    </row>
    <row r="125" spans="1:15" s="43" customFormat="1" ht="12.75" customHeight="1">
      <c r="A125" s="51" t="s">
        <v>349</v>
      </c>
      <c r="B125" s="51" t="s">
        <v>113</v>
      </c>
      <c r="C125" s="51" t="s">
        <v>350</v>
      </c>
      <c r="D125" s="52">
        <f t="shared" si="1"/>
        <v>0.09516000000000001</v>
      </c>
      <c r="E125" s="53">
        <v>36.6</v>
      </c>
      <c r="F125" s="53">
        <v>26</v>
      </c>
      <c r="G125" s="53">
        <v>1600</v>
      </c>
      <c r="H125" s="53">
        <v>28.6</v>
      </c>
      <c r="I125" s="53">
        <v>1050</v>
      </c>
      <c r="J125" s="53">
        <v>5.5</v>
      </c>
      <c r="K125" s="54">
        <v>0.41</v>
      </c>
      <c r="L125" s="54">
        <v>27</v>
      </c>
      <c r="M125" s="54">
        <v>6.4</v>
      </c>
      <c r="N125" s="54" t="s">
        <v>346</v>
      </c>
      <c r="O125" s="76" t="s">
        <v>108</v>
      </c>
    </row>
    <row r="126" spans="1:15" s="59" customFormat="1" ht="12.75" customHeight="1">
      <c r="A126" s="55" t="s">
        <v>351</v>
      </c>
      <c r="B126" s="55" t="s">
        <v>113</v>
      </c>
      <c r="C126" s="55" t="s">
        <v>352</v>
      </c>
      <c r="D126" s="56">
        <f t="shared" si="1"/>
        <v>0.31296</v>
      </c>
      <c r="E126" s="57">
        <v>64</v>
      </c>
      <c r="F126" s="57">
        <v>48.9</v>
      </c>
      <c r="G126" s="57">
        <v>1950</v>
      </c>
      <c r="H126" s="57">
        <v>38</v>
      </c>
      <c r="I126" s="57">
        <v>2430</v>
      </c>
      <c r="J126" s="57">
        <v>13</v>
      </c>
      <c r="K126" s="58">
        <v>0.97</v>
      </c>
      <c r="L126" s="58">
        <v>67</v>
      </c>
      <c r="M126" s="58">
        <v>9.15</v>
      </c>
      <c r="N126" s="58" t="s">
        <v>353</v>
      </c>
      <c r="O126" s="93" t="s">
        <v>108</v>
      </c>
    </row>
    <row r="127" spans="1:15" s="43" customFormat="1" ht="12.75" customHeight="1">
      <c r="A127" s="51" t="s">
        <v>354</v>
      </c>
      <c r="B127" s="51" t="s">
        <v>113</v>
      </c>
      <c r="C127" s="51" t="s">
        <v>355</v>
      </c>
      <c r="D127" s="52">
        <f t="shared" si="1"/>
        <v>0.6811</v>
      </c>
      <c r="E127" s="53">
        <v>98</v>
      </c>
      <c r="F127" s="53">
        <v>69.5</v>
      </c>
      <c r="G127" s="53">
        <v>3630</v>
      </c>
      <c r="H127" s="53">
        <v>44</v>
      </c>
      <c r="I127" s="53">
        <v>4310</v>
      </c>
      <c r="J127" s="53">
        <v>23</v>
      </c>
      <c r="K127" s="54">
        <v>1.8</v>
      </c>
      <c r="L127" s="54">
        <v>130</v>
      </c>
      <c r="M127" s="54">
        <v>10.75</v>
      </c>
      <c r="N127" s="54" t="s">
        <v>146</v>
      </c>
      <c r="O127" s="76" t="s">
        <v>108</v>
      </c>
    </row>
    <row r="128" spans="1:15" s="59" customFormat="1" ht="12.75" customHeight="1">
      <c r="A128" s="55" t="s">
        <v>356</v>
      </c>
      <c r="B128" s="55" t="s">
        <v>113</v>
      </c>
      <c r="C128" s="55" t="s">
        <v>357</v>
      </c>
      <c r="D128" s="56">
        <f t="shared" si="1"/>
        <v>1.54</v>
      </c>
      <c r="E128" s="57">
        <v>140</v>
      </c>
      <c r="F128" s="57">
        <v>110</v>
      </c>
      <c r="G128" s="57">
        <v>4150</v>
      </c>
      <c r="H128" s="57">
        <v>56.9</v>
      </c>
      <c r="I128" s="57">
        <v>7960</v>
      </c>
      <c r="J128" s="57">
        <v>42</v>
      </c>
      <c r="K128" s="58">
        <v>3.3</v>
      </c>
      <c r="L128" s="58">
        <v>344</v>
      </c>
      <c r="M128" s="58">
        <v>14.8</v>
      </c>
      <c r="N128" s="58" t="s">
        <v>358</v>
      </c>
      <c r="O128" s="93" t="s">
        <v>108</v>
      </c>
    </row>
    <row r="129" spans="1:15" s="43" customFormat="1" ht="12.75" customHeight="1">
      <c r="A129" s="100" t="s">
        <v>359</v>
      </c>
      <c r="B129" s="100" t="s">
        <v>113</v>
      </c>
      <c r="C129" s="100" t="s">
        <v>360</v>
      </c>
      <c r="D129" s="101">
        <f t="shared" si="1"/>
        <v>2.914</v>
      </c>
      <c r="E129" s="103">
        <v>188</v>
      </c>
      <c r="F129" s="103">
        <v>155</v>
      </c>
      <c r="G129" s="103">
        <v>4600</v>
      </c>
      <c r="H129" s="103">
        <v>69</v>
      </c>
      <c r="I129" s="103">
        <v>13000</v>
      </c>
      <c r="J129" s="103">
        <v>70</v>
      </c>
      <c r="K129" s="104">
        <v>4.75</v>
      </c>
      <c r="L129" s="104">
        <v>376</v>
      </c>
      <c r="M129" s="104">
        <v>18.8</v>
      </c>
      <c r="N129" s="104" t="s">
        <v>146</v>
      </c>
      <c r="O129" s="107" t="s">
        <v>108</v>
      </c>
    </row>
    <row r="130" spans="1:15" s="43" customFormat="1" ht="12.75" customHeight="1">
      <c r="A130" s="69" t="s">
        <v>361</v>
      </c>
      <c r="B130" s="70"/>
      <c r="C130" s="70"/>
      <c r="D130" s="71"/>
      <c r="E130" s="72"/>
      <c r="F130" s="72"/>
      <c r="G130" s="72"/>
      <c r="H130" s="72"/>
      <c r="I130" s="72"/>
      <c r="J130" s="72"/>
      <c r="K130" s="73"/>
      <c r="L130" s="73"/>
      <c r="M130" s="73"/>
      <c r="N130" s="73"/>
      <c r="O130" s="82"/>
    </row>
    <row r="131" spans="1:15" s="43" customFormat="1" ht="12.75" customHeight="1">
      <c r="A131" s="51" t="s">
        <v>362</v>
      </c>
      <c r="B131" s="51" t="s">
        <v>92</v>
      </c>
      <c r="C131" s="51" t="s">
        <v>363</v>
      </c>
      <c r="D131" s="52">
        <f t="shared" si="1"/>
        <v>0.0374</v>
      </c>
      <c r="E131" s="53">
        <v>17</v>
      </c>
      <c r="F131" s="53">
        <v>22</v>
      </c>
      <c r="G131" s="53">
        <v>1750</v>
      </c>
      <c r="H131" s="53">
        <v>22.5</v>
      </c>
      <c r="I131" s="53">
        <v>495</v>
      </c>
      <c r="J131" s="53">
        <v>2.5</v>
      </c>
      <c r="K131" s="54"/>
      <c r="L131" s="54"/>
      <c r="M131" s="54">
        <v>4</v>
      </c>
      <c r="N131" s="54">
        <v>12</v>
      </c>
      <c r="O131" s="51" t="s">
        <v>108</v>
      </c>
    </row>
    <row r="132" spans="1:15" s="59" customFormat="1" ht="12.75" customHeight="1">
      <c r="A132" s="55" t="s">
        <v>364</v>
      </c>
      <c r="B132" s="55" t="s">
        <v>92</v>
      </c>
      <c r="C132" s="55" t="s">
        <v>365</v>
      </c>
      <c r="D132" s="56">
        <f t="shared" si="1"/>
        <v>0.10665240000000002</v>
      </c>
      <c r="E132" s="57">
        <v>37.2</v>
      </c>
      <c r="F132" s="57">
        <v>28.67</v>
      </c>
      <c r="G132" s="57">
        <v>2400</v>
      </c>
      <c r="H132" s="57">
        <v>28.7</v>
      </c>
      <c r="I132" s="57">
        <v>1070</v>
      </c>
      <c r="J132" s="57">
        <v>5</v>
      </c>
      <c r="K132" s="58" t="s">
        <v>366</v>
      </c>
      <c r="L132" s="58"/>
      <c r="M132" s="58">
        <v>6</v>
      </c>
      <c r="N132" s="58">
        <v>6</v>
      </c>
      <c r="O132" s="93" t="s">
        <v>108</v>
      </c>
    </row>
    <row r="133" spans="1:15" s="43" customFormat="1" ht="12.75" customHeight="1">
      <c r="A133" s="100" t="s">
        <v>367</v>
      </c>
      <c r="B133" s="100" t="s">
        <v>92</v>
      </c>
      <c r="C133" s="100" t="s">
        <v>368</v>
      </c>
      <c r="D133" s="101">
        <f t="shared" si="1"/>
        <v>0.18464160000000002</v>
      </c>
      <c r="E133" s="103">
        <v>57.2</v>
      </c>
      <c r="F133" s="103">
        <v>32.28</v>
      </c>
      <c r="G133" s="103">
        <v>3560</v>
      </c>
      <c r="H133" s="103">
        <v>31.6</v>
      </c>
      <c r="I133" s="103">
        <v>1810</v>
      </c>
      <c r="J133" s="103">
        <v>9</v>
      </c>
      <c r="K133" s="104" t="s">
        <v>369</v>
      </c>
      <c r="L133" s="104"/>
      <c r="M133" s="104">
        <v>5.16</v>
      </c>
      <c r="N133" s="104">
        <v>10</v>
      </c>
      <c r="O133" s="107" t="s">
        <v>108</v>
      </c>
    </row>
    <row r="134" spans="1:15" s="59" customFormat="1" ht="12.75" customHeight="1">
      <c r="A134" s="55" t="s">
        <v>370</v>
      </c>
      <c r="B134" s="55" t="s">
        <v>92</v>
      </c>
      <c r="C134" s="55" t="s">
        <v>371</v>
      </c>
      <c r="D134" s="56">
        <f t="shared" si="1"/>
        <v>0.3609936</v>
      </c>
      <c r="E134" s="57">
        <v>58.3</v>
      </c>
      <c r="F134" s="57">
        <v>61.92</v>
      </c>
      <c r="G134" s="57">
        <v>2900</v>
      </c>
      <c r="H134" s="57">
        <v>45.1</v>
      </c>
      <c r="I134" s="57">
        <v>2630</v>
      </c>
      <c r="J134" s="57">
        <v>13</v>
      </c>
      <c r="K134" s="58" t="s">
        <v>372</v>
      </c>
      <c r="L134" s="58"/>
      <c r="M134" s="58">
        <v>11.76</v>
      </c>
      <c r="N134" s="58">
        <v>10</v>
      </c>
      <c r="O134" s="93" t="s">
        <v>108</v>
      </c>
    </row>
    <row r="135" spans="1:15" s="43" customFormat="1" ht="12.75" customHeight="1">
      <c r="A135" s="100" t="s">
        <v>373</v>
      </c>
      <c r="B135" s="100" t="s">
        <v>92</v>
      </c>
      <c r="C135" s="100" t="s">
        <v>374</v>
      </c>
      <c r="D135" s="101">
        <f t="shared" si="1"/>
        <v>0.886446</v>
      </c>
      <c r="E135" s="103">
        <v>111</v>
      </c>
      <c r="F135" s="103">
        <v>79.86</v>
      </c>
      <c r="G135" s="103">
        <v>4140</v>
      </c>
      <c r="H135" s="103">
        <v>50.2</v>
      </c>
      <c r="I135" s="103">
        <v>5570</v>
      </c>
      <c r="J135" s="103">
        <v>30</v>
      </c>
      <c r="K135" s="104" t="s">
        <v>375</v>
      </c>
      <c r="L135" s="104"/>
      <c r="M135" s="104">
        <v>10.8</v>
      </c>
      <c r="N135" s="104">
        <v>10</v>
      </c>
      <c r="O135" s="107" t="s">
        <v>108</v>
      </c>
    </row>
    <row r="136" spans="1:15" s="43" customFormat="1" ht="12.75" customHeight="1">
      <c r="A136" s="69" t="s">
        <v>376</v>
      </c>
      <c r="B136" s="70"/>
      <c r="C136" s="70"/>
      <c r="D136" s="71"/>
      <c r="E136" s="72"/>
      <c r="F136" s="72"/>
      <c r="G136" s="72"/>
      <c r="H136" s="72"/>
      <c r="I136" s="72"/>
      <c r="J136" s="72"/>
      <c r="K136" s="73"/>
      <c r="L136" s="73"/>
      <c r="M136" s="73"/>
      <c r="N136" s="73"/>
      <c r="O136" s="82"/>
    </row>
    <row r="137" spans="1:15" s="59" customFormat="1" ht="12.75" customHeight="1">
      <c r="A137" s="83" t="s">
        <v>377</v>
      </c>
      <c r="B137" s="83" t="s">
        <v>250</v>
      </c>
      <c r="C137" s="83" t="s">
        <v>378</v>
      </c>
      <c r="D137" s="84">
        <f t="shared" si="1"/>
        <v>0.2914</v>
      </c>
      <c r="E137" s="85">
        <v>62</v>
      </c>
      <c r="F137" s="85">
        <v>47</v>
      </c>
      <c r="G137" s="85">
        <v>3880</v>
      </c>
      <c r="H137" s="85">
        <v>37.4</v>
      </c>
      <c r="I137" s="85">
        <v>2310</v>
      </c>
      <c r="J137" s="85">
        <v>13</v>
      </c>
      <c r="K137" s="87">
        <v>0.84</v>
      </c>
      <c r="L137" s="87">
        <v>70</v>
      </c>
      <c r="M137" s="87">
        <v>11.9</v>
      </c>
      <c r="N137" s="87">
        <v>12</v>
      </c>
      <c r="O137" s="108" t="s">
        <v>108</v>
      </c>
    </row>
    <row r="138" spans="1:15" s="43" customFormat="1" ht="12.75" customHeight="1">
      <c r="A138" s="100" t="s">
        <v>379</v>
      </c>
      <c r="B138" s="100" t="s">
        <v>250</v>
      </c>
      <c r="C138" s="100" t="s">
        <v>380</v>
      </c>
      <c r="D138" s="101">
        <f t="shared" si="1"/>
        <v>0.40796</v>
      </c>
      <c r="E138" s="103">
        <v>62</v>
      </c>
      <c r="F138" s="103">
        <v>65.8</v>
      </c>
      <c r="G138" s="103">
        <v>3150</v>
      </c>
      <c r="H138" s="103">
        <v>45.7</v>
      </c>
      <c r="I138" s="103">
        <v>2790</v>
      </c>
      <c r="J138" s="103">
        <v>15</v>
      </c>
      <c r="K138" s="104">
        <v>1.02</v>
      </c>
      <c r="L138" s="104">
        <v>92</v>
      </c>
      <c r="M138" s="104">
        <v>11.9</v>
      </c>
      <c r="N138" s="104">
        <v>12</v>
      </c>
      <c r="O138" s="107" t="s">
        <v>108</v>
      </c>
    </row>
    <row r="139" spans="1:15" s="59" customFormat="1" ht="12.75" customHeight="1">
      <c r="A139" s="55" t="s">
        <v>381</v>
      </c>
      <c r="B139" s="55" t="s">
        <v>250</v>
      </c>
      <c r="C139" s="55" t="s">
        <v>382</v>
      </c>
      <c r="D139" s="56">
        <f t="shared" si="1"/>
        <v>0.71876</v>
      </c>
      <c r="E139" s="57">
        <v>119</v>
      </c>
      <c r="F139" s="57">
        <v>60.4</v>
      </c>
      <c r="G139" s="57">
        <v>6170</v>
      </c>
      <c r="H139" s="57">
        <v>46.3</v>
      </c>
      <c r="I139" s="57">
        <v>5490</v>
      </c>
      <c r="J139" s="57">
        <v>31</v>
      </c>
      <c r="K139" s="58">
        <v>1.94</v>
      </c>
      <c r="L139" s="58">
        <v>170</v>
      </c>
      <c r="M139" s="58">
        <v>13.6</v>
      </c>
      <c r="N139" s="58">
        <v>12</v>
      </c>
      <c r="O139" s="93" t="s">
        <v>108</v>
      </c>
    </row>
    <row r="140" spans="1:15" s="43" customFormat="1" ht="12.75" customHeight="1">
      <c r="A140" s="100" t="s">
        <v>383</v>
      </c>
      <c r="B140" s="100" t="s">
        <v>250</v>
      </c>
      <c r="C140" s="100" t="s">
        <v>384</v>
      </c>
      <c r="D140" s="101">
        <f t="shared" si="1"/>
        <v>0.9971000000000001</v>
      </c>
      <c r="E140" s="103">
        <v>118</v>
      </c>
      <c r="F140" s="103">
        <v>84.5</v>
      </c>
      <c r="G140" s="103">
        <v>5250</v>
      </c>
      <c r="H140" s="103">
        <v>55.5</v>
      </c>
      <c r="I140" s="103">
        <v>6530</v>
      </c>
      <c r="J140" s="103">
        <v>36</v>
      </c>
      <c r="K140" s="104">
        <v>2.32</v>
      </c>
      <c r="L140" s="104">
        <v>195</v>
      </c>
      <c r="M140" s="104">
        <v>13.6</v>
      </c>
      <c r="N140" s="104">
        <v>12</v>
      </c>
      <c r="O140" s="107" t="s">
        <v>108</v>
      </c>
    </row>
    <row r="141" spans="1:15" s="59" customFormat="1" ht="12.75" customHeight="1">
      <c r="A141" s="55" t="s">
        <v>385</v>
      </c>
      <c r="B141" s="55" t="s">
        <v>250</v>
      </c>
      <c r="C141" s="55" t="s">
        <v>386</v>
      </c>
      <c r="D141" s="56">
        <f t="shared" si="1"/>
        <v>1.3736000000000002</v>
      </c>
      <c r="E141" s="57">
        <v>170</v>
      </c>
      <c r="F141" s="57">
        <v>80.8</v>
      </c>
      <c r="G141" s="57">
        <v>7310</v>
      </c>
      <c r="H141" s="57">
        <v>55.5</v>
      </c>
      <c r="I141" s="57">
        <v>9420</v>
      </c>
      <c r="J141" s="57">
        <v>42</v>
      </c>
      <c r="K141" s="58">
        <v>2.92</v>
      </c>
      <c r="L141" s="58">
        <v>232</v>
      </c>
      <c r="M141" s="58"/>
      <c r="N141" s="58"/>
      <c r="O141" s="93"/>
    </row>
    <row r="142" spans="1:15" s="43" customFormat="1" ht="12.75" customHeight="1">
      <c r="A142" s="100" t="s">
        <v>387</v>
      </c>
      <c r="B142" s="100" t="s">
        <v>250</v>
      </c>
      <c r="C142" s="100" t="s">
        <v>388</v>
      </c>
      <c r="D142" s="101">
        <f t="shared" si="1"/>
        <v>2.40856</v>
      </c>
      <c r="E142" s="103">
        <v>161</v>
      </c>
      <c r="F142" s="103">
        <v>149.6</v>
      </c>
      <c r="G142" s="103">
        <v>5140</v>
      </c>
      <c r="H142" s="103">
        <v>74.6</v>
      </c>
      <c r="I142" s="103">
        <v>11970</v>
      </c>
      <c r="J142" s="103">
        <v>55</v>
      </c>
      <c r="K142" s="104">
        <v>3.92</v>
      </c>
      <c r="L142" s="104">
        <v>331</v>
      </c>
      <c r="M142" s="104">
        <v>18.5</v>
      </c>
      <c r="N142" s="104">
        <v>12</v>
      </c>
      <c r="O142" s="107" t="s">
        <v>108</v>
      </c>
    </row>
    <row r="143" spans="1:15" s="59" customFormat="1" ht="12.75" customHeight="1">
      <c r="A143" s="55" t="s">
        <v>389</v>
      </c>
      <c r="B143" s="55" t="s">
        <v>250</v>
      </c>
      <c r="C143" s="55" t="s">
        <v>390</v>
      </c>
      <c r="D143" s="56">
        <f t="shared" si="1"/>
        <v>4.32376</v>
      </c>
      <c r="E143" s="57">
        <v>196</v>
      </c>
      <c r="F143" s="57">
        <v>220.6</v>
      </c>
      <c r="G143" s="57">
        <v>4860</v>
      </c>
      <c r="H143" s="57">
        <v>87.9</v>
      </c>
      <c r="I143" s="57">
        <v>19260</v>
      </c>
      <c r="J143" s="57">
        <v>73</v>
      </c>
      <c r="K143" s="58">
        <v>5.27</v>
      </c>
      <c r="L143" s="58">
        <v>452</v>
      </c>
      <c r="M143" s="58"/>
      <c r="N143" s="58"/>
      <c r="O143" s="93"/>
    </row>
    <row r="144" spans="1:15" s="43" customFormat="1" ht="12.75" customHeight="1">
      <c r="A144" s="100" t="s">
        <v>391</v>
      </c>
      <c r="B144" s="100" t="s">
        <v>250</v>
      </c>
      <c r="C144" s="100" t="s">
        <v>392</v>
      </c>
      <c r="D144" s="101">
        <f t="shared" si="1"/>
        <v>6.5526</v>
      </c>
      <c r="E144" s="103">
        <v>201</v>
      </c>
      <c r="F144" s="103">
        <v>326</v>
      </c>
      <c r="G144" s="103">
        <v>4300</v>
      </c>
      <c r="H144" s="103">
        <v>101.9</v>
      </c>
      <c r="I144" s="103">
        <v>20450</v>
      </c>
      <c r="J144" s="103">
        <v>95</v>
      </c>
      <c r="K144" s="104">
        <v>6.56</v>
      </c>
      <c r="L144" s="104">
        <v>596</v>
      </c>
      <c r="M144" s="104"/>
      <c r="N144" s="104"/>
      <c r="O144" s="107"/>
    </row>
    <row r="145" spans="1:15" s="59" customFormat="1" ht="12.75" customHeight="1">
      <c r="A145" s="64" t="s">
        <v>393</v>
      </c>
      <c r="B145" s="64" t="s">
        <v>250</v>
      </c>
      <c r="C145" s="64" t="s">
        <v>394</v>
      </c>
      <c r="D145" s="65">
        <f t="shared" si="1"/>
        <v>14.2024</v>
      </c>
      <c r="E145" s="66">
        <v>328</v>
      </c>
      <c r="F145" s="66">
        <v>433</v>
      </c>
      <c r="G145" s="66">
        <v>6720</v>
      </c>
      <c r="H145" s="66">
        <v>113</v>
      </c>
      <c r="I145" s="66">
        <v>37238</v>
      </c>
      <c r="J145" s="66">
        <v>195</v>
      </c>
      <c r="K145" s="67">
        <v>6.4</v>
      </c>
      <c r="L145" s="67">
        <v>1045</v>
      </c>
      <c r="M145" s="67"/>
      <c r="N145" s="67"/>
      <c r="O145" s="95"/>
    </row>
    <row r="146" spans="1:15" s="43" customFormat="1" ht="12.75" customHeight="1">
      <c r="A146" s="69" t="s">
        <v>395</v>
      </c>
      <c r="B146" s="70"/>
      <c r="C146" s="70"/>
      <c r="D146" s="71"/>
      <c r="E146" s="72"/>
      <c r="F146" s="72"/>
      <c r="G146" s="72"/>
      <c r="H146" s="72"/>
      <c r="I146" s="72"/>
      <c r="J146" s="72"/>
      <c r="K146" s="73"/>
      <c r="L146" s="73"/>
      <c r="M146" s="73"/>
      <c r="N146" s="73"/>
      <c r="O146" s="82"/>
    </row>
    <row r="147" spans="1:15" s="43" customFormat="1" ht="12.75" customHeight="1">
      <c r="A147" s="100" t="s">
        <v>396</v>
      </c>
      <c r="B147" s="100" t="s">
        <v>113</v>
      </c>
      <c r="C147" s="100" t="s">
        <v>397</v>
      </c>
      <c r="D147" s="101">
        <f t="shared" si="1"/>
        <v>0.025064799999999998</v>
      </c>
      <c r="E147" s="103">
        <v>7.76</v>
      </c>
      <c r="F147" s="103">
        <v>32.3</v>
      </c>
      <c r="G147" s="103">
        <v>560</v>
      </c>
      <c r="H147" s="103">
        <v>31.4</v>
      </c>
      <c r="I147" s="103">
        <v>243</v>
      </c>
      <c r="J147" s="103">
        <v>1.2</v>
      </c>
      <c r="K147" s="104">
        <v>0.12</v>
      </c>
      <c r="L147" s="104"/>
      <c r="M147" s="104"/>
      <c r="N147" s="104"/>
      <c r="O147" s="107"/>
    </row>
    <row r="148" spans="1:15" s="59" customFormat="1" ht="12.75" customHeight="1">
      <c r="A148" s="55" t="s">
        <v>398</v>
      </c>
      <c r="B148" s="55" t="s">
        <v>113</v>
      </c>
      <c r="C148" s="55" t="s">
        <v>399</v>
      </c>
      <c r="D148" s="56">
        <f t="shared" si="1"/>
        <v>0.026928000000000004</v>
      </c>
      <c r="E148" s="57">
        <v>7.65</v>
      </c>
      <c r="F148" s="57">
        <v>35.2</v>
      </c>
      <c r="G148" s="57">
        <v>500</v>
      </c>
      <c r="H148" s="57">
        <v>34.1</v>
      </c>
      <c r="I148" s="57">
        <v>261</v>
      </c>
      <c r="J148" s="57">
        <v>1.3</v>
      </c>
      <c r="K148" s="58">
        <v>0.14</v>
      </c>
      <c r="L148" s="58"/>
      <c r="M148" s="58"/>
      <c r="N148" s="58"/>
      <c r="O148" s="93"/>
    </row>
    <row r="149" spans="1:15" s="43" customFormat="1" ht="12.75" customHeight="1">
      <c r="A149" s="100" t="s">
        <v>400</v>
      </c>
      <c r="B149" s="100" t="s">
        <v>401</v>
      </c>
      <c r="C149" s="100" t="s">
        <v>402</v>
      </c>
      <c r="D149" s="101">
        <f t="shared" si="1"/>
        <v>0.03268</v>
      </c>
      <c r="E149" s="103">
        <v>8.6</v>
      </c>
      <c r="F149" s="103">
        <v>38</v>
      </c>
      <c r="G149" s="103">
        <v>515</v>
      </c>
      <c r="H149" s="103">
        <v>35.7</v>
      </c>
      <c r="I149" s="103">
        <v>300</v>
      </c>
      <c r="J149" s="103">
        <v>1.5</v>
      </c>
      <c r="K149" s="104">
        <v>0.15</v>
      </c>
      <c r="L149" s="104"/>
      <c r="M149" s="104"/>
      <c r="N149" s="104"/>
      <c r="O149" s="107"/>
    </row>
    <row r="150" spans="1:15" s="59" customFormat="1" ht="12.75" customHeight="1">
      <c r="A150" s="55" t="s">
        <v>403</v>
      </c>
      <c r="B150" s="55" t="s">
        <v>401</v>
      </c>
      <c r="C150" s="55" t="s">
        <v>404</v>
      </c>
      <c r="D150" s="56">
        <f t="shared" si="1"/>
        <v>0.07365600000000001</v>
      </c>
      <c r="E150" s="57">
        <v>12.4</v>
      </c>
      <c r="F150" s="57">
        <v>59.4</v>
      </c>
      <c r="G150" s="57">
        <v>720</v>
      </c>
      <c r="H150" s="57">
        <v>40.5</v>
      </c>
      <c r="I150" s="57">
        <v>505</v>
      </c>
      <c r="J150" s="57">
        <v>2.5</v>
      </c>
      <c r="K150" s="58">
        <v>0.26</v>
      </c>
      <c r="L150" s="58"/>
      <c r="M150" s="58"/>
      <c r="N150" s="58"/>
      <c r="O150" s="93"/>
    </row>
    <row r="151" spans="1:15" s="43" customFormat="1" ht="12.75" customHeight="1">
      <c r="A151" s="100" t="s">
        <v>405</v>
      </c>
      <c r="B151" s="100" t="s">
        <v>113</v>
      </c>
      <c r="C151" s="100" t="s">
        <v>406</v>
      </c>
      <c r="D151" s="101">
        <f t="shared" si="1"/>
        <v>0.137409</v>
      </c>
      <c r="E151" s="103">
        <v>16.3</v>
      </c>
      <c r="F151" s="103">
        <v>84.3</v>
      </c>
      <c r="G151" s="103">
        <v>800</v>
      </c>
      <c r="H151" s="103">
        <v>49.2</v>
      </c>
      <c r="I151" s="103">
        <v>803</v>
      </c>
      <c r="J151" s="103">
        <v>4</v>
      </c>
      <c r="K151" s="104">
        <v>0.4</v>
      </c>
      <c r="L151" s="104"/>
      <c r="M151" s="104"/>
      <c r="N151" s="104"/>
      <c r="O151" s="107"/>
    </row>
    <row r="152" spans="1:15" s="59" customFormat="1" ht="12.75" customHeight="1">
      <c r="A152" s="55" t="s">
        <v>407</v>
      </c>
      <c r="B152" s="55" t="s">
        <v>113</v>
      </c>
      <c r="C152" s="55" t="s">
        <v>408</v>
      </c>
      <c r="D152" s="56">
        <f t="shared" si="1"/>
        <v>0.20442500000000002</v>
      </c>
      <c r="E152" s="57">
        <v>32.5</v>
      </c>
      <c r="F152" s="57">
        <v>62.9</v>
      </c>
      <c r="G152" s="57">
        <v>1400</v>
      </c>
      <c r="H152" s="57">
        <v>50.5</v>
      </c>
      <c r="I152" s="57">
        <v>1640</v>
      </c>
      <c r="J152" s="57">
        <v>8.5</v>
      </c>
      <c r="K152" s="58">
        <v>0.83</v>
      </c>
      <c r="L152" s="58"/>
      <c r="M152" s="58"/>
      <c r="N152" s="58"/>
      <c r="O152" s="93"/>
    </row>
    <row r="153" spans="1:15" s="43" customFormat="1" ht="12.75" customHeight="1">
      <c r="A153" s="100" t="s">
        <v>409</v>
      </c>
      <c r="B153" s="100" t="s">
        <v>113</v>
      </c>
      <c r="C153" s="100" t="s">
        <v>410</v>
      </c>
      <c r="D153" s="101">
        <f t="shared" si="1"/>
        <v>0.212135</v>
      </c>
      <c r="E153" s="103">
        <v>31.9</v>
      </c>
      <c r="F153" s="103">
        <v>66.5</v>
      </c>
      <c r="G153" s="103">
        <v>1360</v>
      </c>
      <c r="H153" s="103">
        <v>51.7</v>
      </c>
      <c r="I153" s="103">
        <v>1650</v>
      </c>
      <c r="J153" s="103">
        <v>8.6</v>
      </c>
      <c r="K153" s="104">
        <v>0.83</v>
      </c>
      <c r="L153" s="104"/>
      <c r="M153" s="104"/>
      <c r="N153" s="104"/>
      <c r="O153" s="107"/>
    </row>
    <row r="154" spans="1:15" s="59" customFormat="1" ht="12.75" customHeight="1">
      <c r="A154" s="55" t="s">
        <v>411</v>
      </c>
      <c r="B154" s="55" t="s">
        <v>401</v>
      </c>
      <c r="C154" s="55" t="s">
        <v>412</v>
      </c>
      <c r="D154" s="56">
        <f t="shared" si="1"/>
        <v>0.20832000000000003</v>
      </c>
      <c r="E154" s="57">
        <v>24.8</v>
      </c>
      <c r="F154" s="57">
        <v>84</v>
      </c>
      <c r="G154" s="57">
        <v>1100</v>
      </c>
      <c r="H154" s="57">
        <v>50</v>
      </c>
      <c r="I154" s="57">
        <v>1310</v>
      </c>
      <c r="J154" s="57">
        <v>6.7</v>
      </c>
      <c r="K154" s="58">
        <v>0.66</v>
      </c>
      <c r="L154" s="58"/>
      <c r="M154" s="58"/>
      <c r="N154" s="58"/>
      <c r="O154" s="93"/>
    </row>
    <row r="155" spans="1:15" s="43" customFormat="1" ht="12.75" customHeight="1">
      <c r="A155" s="100" t="s">
        <v>413</v>
      </c>
      <c r="B155" s="100" t="s">
        <v>113</v>
      </c>
      <c r="C155" s="100" t="s">
        <v>414</v>
      </c>
      <c r="D155" s="101">
        <f t="shared" si="1"/>
        <v>0.5164799999999999</v>
      </c>
      <c r="E155" s="103">
        <v>26.9</v>
      </c>
      <c r="F155" s="103">
        <v>192</v>
      </c>
      <c r="G155" s="103">
        <v>750</v>
      </c>
      <c r="H155" s="103">
        <v>78.3</v>
      </c>
      <c r="I155" s="103">
        <v>2100</v>
      </c>
      <c r="J155" s="103">
        <v>10</v>
      </c>
      <c r="K155" s="104">
        <v>1.06</v>
      </c>
      <c r="L155" s="104"/>
      <c r="M155" s="104"/>
      <c r="N155" s="104"/>
      <c r="O155" s="107"/>
    </row>
    <row r="156" spans="1:15" s="59" customFormat="1" ht="12.75" customHeight="1">
      <c r="A156" s="55" t="s">
        <v>415</v>
      </c>
      <c r="B156" s="55" t="s">
        <v>401</v>
      </c>
      <c r="C156" s="55" t="s">
        <v>416</v>
      </c>
      <c r="D156" s="56">
        <f t="shared" si="1"/>
        <v>0.6948000000000001</v>
      </c>
      <c r="E156" s="57">
        <v>36</v>
      </c>
      <c r="F156" s="57">
        <v>193</v>
      </c>
      <c r="G156" s="57">
        <v>980</v>
      </c>
      <c r="H156" s="57">
        <v>83.2</v>
      </c>
      <c r="I156" s="57">
        <v>2990</v>
      </c>
      <c r="J156" s="57">
        <v>15</v>
      </c>
      <c r="K156" s="58">
        <v>1.5</v>
      </c>
      <c r="L156" s="58"/>
      <c r="M156" s="58"/>
      <c r="N156" s="58"/>
      <c r="O156" s="93"/>
    </row>
    <row r="157" spans="1:15" s="43" customFormat="1" ht="12.75" customHeight="1">
      <c r="A157" s="100" t="s">
        <v>417</v>
      </c>
      <c r="B157" s="100" t="s">
        <v>113</v>
      </c>
      <c r="C157" s="100" t="s">
        <v>418</v>
      </c>
      <c r="D157" s="101">
        <f t="shared" si="1"/>
        <v>0.5616</v>
      </c>
      <c r="E157" s="103">
        <v>54</v>
      </c>
      <c r="F157" s="103">
        <v>104</v>
      </c>
      <c r="G157" s="103">
        <v>1760</v>
      </c>
      <c r="H157" s="103">
        <v>68.6</v>
      </c>
      <c r="I157" s="103">
        <v>3700</v>
      </c>
      <c r="J157" s="103">
        <v>19</v>
      </c>
      <c r="K157" s="104">
        <v>1.86</v>
      </c>
      <c r="L157" s="104"/>
      <c r="M157" s="104"/>
      <c r="N157" s="104"/>
      <c r="O157" s="107"/>
    </row>
    <row r="158" spans="1:15" s="59" customFormat="1" ht="12.75" customHeight="1">
      <c r="A158" s="55" t="s">
        <v>419</v>
      </c>
      <c r="B158" s="55" t="s">
        <v>113</v>
      </c>
      <c r="C158" s="55" t="s">
        <v>420</v>
      </c>
      <c r="D158" s="56">
        <f t="shared" si="1"/>
        <v>0.7546</v>
      </c>
      <c r="E158" s="57">
        <v>49</v>
      </c>
      <c r="F158" s="57">
        <v>154</v>
      </c>
      <c r="G158" s="57">
        <v>1530</v>
      </c>
      <c r="H158" s="57">
        <v>72</v>
      </c>
      <c r="I158" s="57">
        <v>3520</v>
      </c>
      <c r="J158" s="57">
        <v>18</v>
      </c>
      <c r="K158" s="58">
        <v>1.77</v>
      </c>
      <c r="L158" s="58"/>
      <c r="M158" s="58"/>
      <c r="N158" s="58"/>
      <c r="O158" s="93"/>
    </row>
    <row r="159" ht="15" customHeight="1">
      <c r="J159" s="109"/>
    </row>
    <row r="160" ht="15" customHeight="1">
      <c r="J160" s="109"/>
    </row>
    <row r="161" ht="15" customHeight="1">
      <c r="J161" s="109"/>
    </row>
    <row r="162" ht="15" customHeight="1">
      <c r="J162" s="109"/>
    </row>
    <row r="163" ht="15" customHeight="1">
      <c r="J163" s="109"/>
    </row>
    <row r="164" ht="15" customHeight="1">
      <c r="J164" s="109"/>
    </row>
    <row r="165" ht="15" customHeight="1">
      <c r="J165" s="109"/>
    </row>
    <row r="166" ht="15" customHeight="1">
      <c r="J166" s="109"/>
    </row>
    <row r="167" ht="15" customHeight="1">
      <c r="J167" s="109"/>
    </row>
    <row r="168" ht="19.5" customHeight="1">
      <c r="J168" s="109"/>
    </row>
    <row r="169" ht="19.5" customHeight="1">
      <c r="J169" s="109"/>
    </row>
    <row r="170" ht="19.5" customHeight="1">
      <c r="J170" s="109"/>
    </row>
    <row r="171" ht="19.5" customHeight="1">
      <c r="J171" s="109"/>
    </row>
    <row r="172" ht="19.5" customHeight="1">
      <c r="J172" s="109"/>
    </row>
    <row r="173" ht="19.5" customHeight="1">
      <c r="J173" s="109"/>
    </row>
    <row r="174" ht="19.5" customHeight="1">
      <c r="J174" s="109"/>
    </row>
    <row r="175" ht="19.5" customHeight="1">
      <c r="J175" s="109"/>
    </row>
    <row r="176" ht="19.5" customHeight="1">
      <c r="J176" s="109"/>
    </row>
    <row r="177" ht="19.5" customHeight="1">
      <c r="J177" s="109"/>
    </row>
    <row r="178" ht="19.5" customHeight="1">
      <c r="J178" s="109"/>
    </row>
    <row r="179" ht="19.5" customHeight="1">
      <c r="J179" s="109"/>
    </row>
    <row r="180" ht="19.5" customHeight="1">
      <c r="J180" s="109"/>
    </row>
    <row r="181" ht="19.5" customHeight="1">
      <c r="J181" s="109"/>
    </row>
    <row r="182" ht="19.5" customHeight="1">
      <c r="J182" s="109"/>
    </row>
    <row r="183" ht="19.5" customHeight="1">
      <c r="J183" s="109"/>
    </row>
    <row r="184" ht="19.5" customHeight="1">
      <c r="J184" s="109"/>
    </row>
    <row r="185" ht="19.5" customHeight="1">
      <c r="J185" s="109"/>
    </row>
    <row r="186" ht="19.5" customHeight="1">
      <c r="J186" s="109"/>
    </row>
    <row r="187" ht="19.5" customHeight="1">
      <c r="J187" s="109"/>
    </row>
    <row r="188" ht="19.5" customHeight="1">
      <c r="J188" s="109"/>
    </row>
    <row r="189" ht="19.5" customHeight="1">
      <c r="J189" s="109"/>
    </row>
    <row r="190" ht="19.5" customHeight="1">
      <c r="J190" s="109"/>
    </row>
    <row r="191" ht="19.5" customHeight="1">
      <c r="J191" s="109"/>
    </row>
    <row r="192" ht="19.5" customHeight="1">
      <c r="J192" s="109"/>
    </row>
    <row r="193" ht="19.5" customHeight="1">
      <c r="J193" s="109"/>
    </row>
    <row r="194" ht="19.5" customHeight="1">
      <c r="J194" s="109"/>
    </row>
    <row r="195" ht="19.5" customHeight="1">
      <c r="J195" s="109"/>
    </row>
    <row r="196" ht="19.5" customHeight="1">
      <c r="J196" s="109"/>
    </row>
    <row r="197" ht="19.5" customHeight="1">
      <c r="J197" s="109"/>
    </row>
    <row r="198" ht="19.5" customHeight="1">
      <c r="J198" s="109"/>
    </row>
    <row r="199" ht="19.5" customHeight="1">
      <c r="J199" s="109"/>
    </row>
    <row r="200" ht="19.5" customHeight="1">
      <c r="J200" s="109"/>
    </row>
    <row r="201" ht="19.5" customHeight="1">
      <c r="J201" s="109"/>
    </row>
    <row r="202" ht="19.5" customHeight="1">
      <c r="J202" s="109"/>
    </row>
    <row r="203" ht="19.5" customHeight="1">
      <c r="J203" s="109"/>
    </row>
    <row r="204" ht="19.5" customHeight="1">
      <c r="J204" s="109"/>
    </row>
    <row r="205" ht="19.5" customHeight="1">
      <c r="J205" s="109"/>
    </row>
    <row r="206" ht="19.5" customHeight="1">
      <c r="J206" s="109"/>
    </row>
    <row r="207" ht="19.5" customHeight="1">
      <c r="J207" s="109"/>
    </row>
    <row r="208" ht="19.5" customHeight="1">
      <c r="J208" s="109"/>
    </row>
    <row r="209" ht="19.5" customHeight="1">
      <c r="J209" s="109"/>
    </row>
    <row r="210" ht="19.5" customHeight="1">
      <c r="J210" s="109"/>
    </row>
    <row r="211" ht="19.5" customHeight="1">
      <c r="J211" s="109"/>
    </row>
    <row r="212" ht="19.5" customHeight="1">
      <c r="J212" s="109"/>
    </row>
    <row r="213" ht="19.5" customHeight="1">
      <c r="J213" s="109"/>
    </row>
    <row r="214" ht="19.5" customHeight="1">
      <c r="J214" s="109"/>
    </row>
    <row r="215" ht="19.5" customHeight="1">
      <c r="J215" s="109"/>
    </row>
    <row r="216" ht="19.5" customHeight="1">
      <c r="J216" s="109"/>
    </row>
    <row r="217" ht="19.5" customHeight="1">
      <c r="J217" s="109"/>
    </row>
    <row r="218" ht="19.5" customHeight="1">
      <c r="J218" s="109"/>
    </row>
    <row r="219" ht="19.5" customHeight="1">
      <c r="J219" s="109"/>
    </row>
    <row r="220" ht="19.5" customHeight="1">
      <c r="J220" s="109"/>
    </row>
    <row r="221" ht="19.5" customHeight="1">
      <c r="J221" s="109"/>
    </row>
    <row r="222" ht="19.5" customHeight="1">
      <c r="J222" s="109"/>
    </row>
    <row r="223" ht="19.5" customHeight="1">
      <c r="J223" s="109"/>
    </row>
    <row r="224" ht="19.5" customHeight="1">
      <c r="J224" s="109"/>
    </row>
    <row r="225" ht="19.5" customHeight="1">
      <c r="J225" s="109"/>
    </row>
    <row r="226" ht="19.5" customHeight="1">
      <c r="J226" s="109"/>
    </row>
    <row r="227" ht="19.5" customHeight="1">
      <c r="J227" s="109"/>
    </row>
    <row r="228" ht="19.5" customHeight="1">
      <c r="J228" s="109"/>
    </row>
    <row r="229" ht="19.5" customHeight="1">
      <c r="J229" s="109"/>
    </row>
    <row r="230" ht="19.5" customHeight="1">
      <c r="J230" s="109"/>
    </row>
    <row r="231" ht="19.5" customHeight="1">
      <c r="J231" s="109"/>
    </row>
    <row r="232" ht="19.5" customHeight="1">
      <c r="J232" s="109"/>
    </row>
    <row r="233" ht="19.5" customHeight="1">
      <c r="J233" s="109"/>
    </row>
    <row r="234" ht="19.5" customHeight="1">
      <c r="J234" s="109"/>
    </row>
    <row r="235" ht="19.5" customHeight="1">
      <c r="J235" s="109"/>
    </row>
    <row r="236" ht="19.5" customHeight="1">
      <c r="J236" s="109"/>
    </row>
    <row r="237" ht="19.5" customHeight="1">
      <c r="J237" s="109"/>
    </row>
    <row r="238" ht="19.5" customHeight="1">
      <c r="J238" s="109"/>
    </row>
    <row r="239" ht="19.5" customHeight="1">
      <c r="J239" s="109"/>
    </row>
    <row r="240" ht="19.5" customHeight="1">
      <c r="J240" s="109"/>
    </row>
    <row r="241" ht="19.5" customHeight="1">
      <c r="J241" s="109"/>
    </row>
    <row r="242" ht="19.5" customHeight="1">
      <c r="J242" s="109"/>
    </row>
    <row r="243" ht="19.5" customHeight="1">
      <c r="J243" s="109"/>
    </row>
    <row r="244" ht="19.5" customHeight="1">
      <c r="J244" s="109"/>
    </row>
    <row r="245" ht="19.5" customHeight="1">
      <c r="J245" s="109"/>
    </row>
    <row r="246" ht="19.5" customHeight="1">
      <c r="J246" s="109"/>
    </row>
    <row r="247" ht="19.5" customHeight="1">
      <c r="J247" s="109"/>
    </row>
    <row r="248" ht="19.5" customHeight="1">
      <c r="J248" s="109"/>
    </row>
    <row r="249" ht="19.5" customHeight="1">
      <c r="J249" s="109"/>
    </row>
    <row r="250" ht="19.5" customHeight="1">
      <c r="J250" s="109"/>
    </row>
    <row r="251" ht="19.5" customHeight="1">
      <c r="J251" s="109"/>
    </row>
    <row r="252" ht="19.5" customHeight="1">
      <c r="J252" s="109"/>
    </row>
    <row r="253" ht="19.5" customHeight="1">
      <c r="J253" s="109"/>
    </row>
    <row r="254" ht="19.5" customHeight="1">
      <c r="J254" s="109"/>
    </row>
    <row r="255" ht="19.5" customHeight="1">
      <c r="J255" s="109"/>
    </row>
    <row r="256" ht="19.5" customHeight="1">
      <c r="J256" s="109"/>
    </row>
    <row r="257" ht="19.5" customHeight="1">
      <c r="J257" s="109"/>
    </row>
    <row r="258" ht="19.5" customHeight="1">
      <c r="J258" s="109"/>
    </row>
    <row r="259" ht="19.5" customHeight="1">
      <c r="J259" s="109"/>
    </row>
    <row r="260" ht="19.5" customHeight="1">
      <c r="J260" s="109"/>
    </row>
    <row r="261" ht="19.5" customHeight="1">
      <c r="J261" s="109"/>
    </row>
    <row r="262" ht="19.5" customHeight="1">
      <c r="J262" s="109"/>
    </row>
    <row r="263" ht="19.5" customHeight="1">
      <c r="J263" s="109"/>
    </row>
    <row r="264" ht="19.5" customHeight="1">
      <c r="J264" s="109"/>
    </row>
    <row r="265" ht="19.5" customHeight="1">
      <c r="J265" s="109"/>
    </row>
    <row r="266" ht="19.5" customHeight="1">
      <c r="J266" s="109"/>
    </row>
    <row r="267" ht="19.5" customHeight="1">
      <c r="J267" s="109"/>
    </row>
    <row r="268" ht="19.5" customHeight="1">
      <c r="J268" s="109"/>
    </row>
    <row r="269" ht="19.5" customHeight="1">
      <c r="J269" s="109"/>
    </row>
    <row r="270" ht="19.5" customHeight="1">
      <c r="J270" s="109"/>
    </row>
    <row r="271" ht="19.5" customHeight="1">
      <c r="J271" s="109"/>
    </row>
    <row r="272" ht="19.5" customHeight="1">
      <c r="J272" s="109"/>
    </row>
    <row r="273" ht="19.5" customHeight="1">
      <c r="J273" s="109"/>
    </row>
    <row r="274" ht="19.5" customHeight="1">
      <c r="J274" s="109"/>
    </row>
    <row r="275" ht="19.5" customHeight="1">
      <c r="J275" s="109"/>
    </row>
    <row r="276" ht="19.5" customHeight="1">
      <c r="J276" s="109"/>
    </row>
    <row r="277" ht="19.5" customHeight="1">
      <c r="J277" s="109"/>
    </row>
    <row r="278" ht="19.5" customHeight="1">
      <c r="J278" s="109"/>
    </row>
    <row r="279" ht="19.5" customHeight="1">
      <c r="J279" s="109"/>
    </row>
    <row r="280" ht="19.5" customHeight="1">
      <c r="J280" s="109"/>
    </row>
    <row r="281" ht="19.5" customHeight="1">
      <c r="J281" s="109"/>
    </row>
    <row r="282" ht="19.5" customHeight="1">
      <c r="J282" s="109"/>
    </row>
    <row r="283" ht="19.5" customHeight="1">
      <c r="J283" s="109"/>
    </row>
    <row r="284" ht="19.5" customHeight="1">
      <c r="J284" s="109"/>
    </row>
    <row r="285" ht="19.5" customHeight="1">
      <c r="J285" s="109"/>
    </row>
    <row r="286" ht="19.5" customHeight="1">
      <c r="J286" s="109"/>
    </row>
    <row r="287" ht="19.5" customHeight="1">
      <c r="J287" s="109"/>
    </row>
    <row r="288" ht="19.5" customHeight="1">
      <c r="J288" s="109"/>
    </row>
    <row r="289" ht="19.5" customHeight="1">
      <c r="J289" s="109"/>
    </row>
    <row r="290" ht="19.5" customHeight="1">
      <c r="J290" s="109"/>
    </row>
    <row r="291" ht="19.5" customHeight="1">
      <c r="J291" s="109"/>
    </row>
    <row r="292" ht="19.5" customHeight="1">
      <c r="J292" s="109"/>
    </row>
    <row r="293" ht="19.5" customHeight="1">
      <c r="J293" s="109"/>
    </row>
    <row r="294" ht="19.5" customHeight="1">
      <c r="J294" s="109"/>
    </row>
    <row r="295" ht="19.5" customHeight="1">
      <c r="J295" s="109"/>
    </row>
    <row r="296" ht="19.5" customHeight="1">
      <c r="J296" s="109"/>
    </row>
    <row r="297" ht="19.5" customHeight="1">
      <c r="J297" s="109"/>
    </row>
    <row r="298" ht="19.5" customHeight="1">
      <c r="J298" s="109"/>
    </row>
    <row r="299" ht="19.5" customHeight="1">
      <c r="J299" s="109"/>
    </row>
    <row r="300" ht="19.5" customHeight="1">
      <c r="J300" s="109"/>
    </row>
    <row r="301" ht="19.5" customHeight="1">
      <c r="J301" s="109"/>
    </row>
    <row r="302" ht="19.5" customHeight="1">
      <c r="J302" s="109"/>
    </row>
    <row r="303" ht="19.5" customHeight="1">
      <c r="J303" s="109"/>
    </row>
    <row r="304" ht="19.5" customHeight="1">
      <c r="J304" s="109"/>
    </row>
    <row r="305" ht="19.5" customHeight="1">
      <c r="J305" s="109"/>
    </row>
    <row r="306" ht="19.5" customHeight="1">
      <c r="J306" s="109"/>
    </row>
    <row r="307" ht="19.5" customHeight="1">
      <c r="J307" s="109"/>
    </row>
    <row r="308" ht="19.5" customHeight="1">
      <c r="J308" s="109"/>
    </row>
    <row r="309" ht="19.5" customHeight="1">
      <c r="J309" s="109"/>
    </row>
    <row r="310" ht="19.5" customHeight="1">
      <c r="J310" s="109"/>
    </row>
    <row r="311" ht="19.5" customHeight="1">
      <c r="J311" s="109"/>
    </row>
    <row r="312" ht="19.5" customHeight="1">
      <c r="J312" s="109"/>
    </row>
    <row r="313" ht="19.5" customHeight="1">
      <c r="J313" s="109"/>
    </row>
    <row r="314" ht="19.5" customHeight="1">
      <c r="J314" s="109"/>
    </row>
    <row r="315" ht="19.5" customHeight="1">
      <c r="J315" s="109"/>
    </row>
    <row r="316" ht="19.5" customHeight="1">
      <c r="J316" s="109"/>
    </row>
    <row r="317" ht="19.5" customHeight="1">
      <c r="J317" s="109"/>
    </row>
    <row r="318" ht="19.5" customHeight="1">
      <c r="J318" s="109"/>
    </row>
    <row r="319" ht="19.5" customHeight="1">
      <c r="J319" s="109"/>
    </row>
    <row r="320" ht="19.5" customHeight="1">
      <c r="J320" s="109"/>
    </row>
    <row r="321" ht="19.5" customHeight="1">
      <c r="J321" s="109"/>
    </row>
    <row r="322" ht="19.5" customHeight="1">
      <c r="J322" s="109"/>
    </row>
    <row r="323" ht="19.5" customHeight="1">
      <c r="J323" s="109"/>
    </row>
    <row r="324" ht="19.5" customHeight="1">
      <c r="J324" s="109"/>
    </row>
    <row r="325" ht="19.5" customHeight="1">
      <c r="J325" s="109"/>
    </row>
    <row r="326" ht="19.5" customHeight="1">
      <c r="J326" s="109"/>
    </row>
    <row r="327" ht="19.5" customHeight="1">
      <c r="J327" s="109"/>
    </row>
    <row r="328" ht="19.5" customHeight="1">
      <c r="J328" s="109"/>
    </row>
    <row r="329" ht="19.5" customHeight="1">
      <c r="J329" s="109"/>
    </row>
    <row r="330" ht="19.5" customHeight="1">
      <c r="J330" s="109"/>
    </row>
    <row r="331" ht="19.5" customHeight="1">
      <c r="J331" s="109"/>
    </row>
    <row r="332" ht="19.5" customHeight="1">
      <c r="J332" s="109"/>
    </row>
    <row r="333" ht="19.5" customHeight="1">
      <c r="J333" s="109"/>
    </row>
    <row r="334" ht="19.5" customHeight="1">
      <c r="J334" s="109"/>
    </row>
    <row r="335" ht="19.5" customHeight="1">
      <c r="J335" s="109"/>
    </row>
    <row r="336" ht="19.5" customHeight="1">
      <c r="J336" s="109"/>
    </row>
    <row r="337" ht="19.5" customHeight="1">
      <c r="J337" s="109"/>
    </row>
    <row r="338" ht="19.5" customHeight="1">
      <c r="J338" s="109"/>
    </row>
    <row r="339" ht="19.5" customHeight="1">
      <c r="J339" s="109"/>
    </row>
    <row r="340" ht="19.5" customHeight="1">
      <c r="J340" s="109"/>
    </row>
    <row r="341" ht="19.5" customHeight="1">
      <c r="J341" s="109"/>
    </row>
    <row r="342" ht="19.5" customHeight="1">
      <c r="J342" s="109"/>
    </row>
    <row r="343" ht="19.5" customHeight="1">
      <c r="J343" s="109"/>
    </row>
    <row r="344" ht="19.5" customHeight="1">
      <c r="J344" s="109"/>
    </row>
    <row r="345" ht="19.5" customHeight="1">
      <c r="J345" s="109"/>
    </row>
    <row r="346" ht="19.5" customHeight="1">
      <c r="J346" s="109"/>
    </row>
    <row r="347" ht="19.5" customHeight="1">
      <c r="J347" s="109"/>
    </row>
    <row r="348" ht="19.5" customHeight="1">
      <c r="J348" s="109"/>
    </row>
    <row r="349" ht="19.5" customHeight="1">
      <c r="J349" s="109"/>
    </row>
    <row r="350" ht="19.5" customHeight="1">
      <c r="J350" s="109"/>
    </row>
    <row r="351" ht="19.5" customHeight="1">
      <c r="J351" s="109"/>
    </row>
    <row r="352" ht="19.5" customHeight="1">
      <c r="J352" s="109"/>
    </row>
    <row r="353" ht="19.5" customHeight="1">
      <c r="J353" s="109"/>
    </row>
    <row r="354" ht="19.5" customHeight="1">
      <c r="J354" s="109"/>
    </row>
    <row r="355" ht="19.5" customHeight="1">
      <c r="J355" s="109"/>
    </row>
    <row r="356" ht="19.5" customHeight="1">
      <c r="J356" s="109"/>
    </row>
    <row r="357" ht="19.5" customHeight="1">
      <c r="J357" s="109"/>
    </row>
    <row r="358" ht="19.5" customHeight="1">
      <c r="J358" s="109"/>
    </row>
    <row r="359" ht="19.5" customHeight="1">
      <c r="J359" s="109"/>
    </row>
    <row r="360" ht="19.5" customHeight="1">
      <c r="J360" s="109"/>
    </row>
    <row r="361" ht="19.5" customHeight="1">
      <c r="J361" s="109"/>
    </row>
    <row r="362" ht="19.5" customHeight="1">
      <c r="J362" s="109"/>
    </row>
    <row r="363" ht="19.5" customHeight="1">
      <c r="J363" s="109"/>
    </row>
    <row r="364" ht="19.5" customHeight="1">
      <c r="J364" s="109"/>
    </row>
    <row r="365" ht="19.5" customHeight="1">
      <c r="J365" s="109"/>
    </row>
    <row r="366" ht="19.5" customHeight="1">
      <c r="J366" s="109"/>
    </row>
    <row r="367" ht="19.5" customHeight="1">
      <c r="J367" s="109"/>
    </row>
    <row r="368" ht="19.5" customHeight="1">
      <c r="J368" s="109"/>
    </row>
    <row r="369" ht="19.5" customHeight="1">
      <c r="J369" s="109"/>
    </row>
    <row r="370" ht="19.5" customHeight="1">
      <c r="J370" s="109"/>
    </row>
    <row r="371" ht="19.5" customHeight="1">
      <c r="J371" s="109"/>
    </row>
    <row r="372" ht="19.5" customHeight="1">
      <c r="J372" s="109"/>
    </row>
    <row r="373" ht="19.5" customHeight="1">
      <c r="J373" s="109"/>
    </row>
    <row r="374" ht="19.5" customHeight="1">
      <c r="J374" s="109"/>
    </row>
    <row r="375" ht="19.5" customHeight="1">
      <c r="J375" s="109"/>
    </row>
    <row r="376" ht="19.5" customHeight="1">
      <c r="J376" s="109"/>
    </row>
    <row r="377" ht="19.5" customHeight="1">
      <c r="J377" s="109"/>
    </row>
    <row r="378" ht="19.5" customHeight="1">
      <c r="J378" s="109"/>
    </row>
    <row r="379" ht="19.5" customHeight="1">
      <c r="J379" s="109"/>
    </row>
    <row r="380" ht="19.5" customHeight="1">
      <c r="J380" s="109"/>
    </row>
    <row r="381" ht="19.5" customHeight="1">
      <c r="J381" s="109"/>
    </row>
    <row r="382" ht="19.5" customHeight="1">
      <c r="J382" s="109"/>
    </row>
    <row r="383" ht="19.5" customHeight="1">
      <c r="J383" s="109"/>
    </row>
    <row r="384" ht="19.5" customHeight="1">
      <c r="J384" s="109"/>
    </row>
    <row r="385" ht="19.5" customHeight="1">
      <c r="J385" s="109"/>
    </row>
    <row r="386" ht="19.5" customHeight="1">
      <c r="J386" s="109"/>
    </row>
    <row r="387" ht="19.5" customHeight="1">
      <c r="J387" s="109"/>
    </row>
    <row r="388" ht="19.5" customHeight="1">
      <c r="J388" s="109"/>
    </row>
    <row r="389" ht="19.5" customHeight="1">
      <c r="J389" s="109"/>
    </row>
    <row r="390" ht="19.5" customHeight="1">
      <c r="J390" s="109"/>
    </row>
    <row r="391" ht="19.5" customHeight="1">
      <c r="J391" s="109"/>
    </row>
    <row r="392" ht="19.5" customHeight="1">
      <c r="J392" s="109"/>
    </row>
    <row r="393" ht="19.5" customHeight="1">
      <c r="J393" s="109"/>
    </row>
    <row r="394" ht="19.5" customHeight="1">
      <c r="J394" s="109"/>
    </row>
    <row r="395" ht="19.5" customHeight="1">
      <c r="J395" s="109"/>
    </row>
    <row r="396" ht="19.5" customHeight="1">
      <c r="J396" s="109"/>
    </row>
    <row r="397" ht="19.5" customHeight="1">
      <c r="J397" s="109"/>
    </row>
    <row r="398" ht="19.5" customHeight="1">
      <c r="J398" s="109"/>
    </row>
    <row r="399" ht="19.5" customHeight="1">
      <c r="J399" s="109"/>
    </row>
    <row r="400" ht="19.5" customHeight="1">
      <c r="J400" s="109"/>
    </row>
    <row r="401" ht="19.5" customHeight="1">
      <c r="J401" s="109"/>
    </row>
    <row r="402" ht="19.5" customHeight="1">
      <c r="J402" s="109"/>
    </row>
    <row r="403" ht="19.5" customHeight="1">
      <c r="J403" s="109"/>
    </row>
    <row r="404" ht="19.5" customHeight="1">
      <c r="J404" s="109"/>
    </row>
    <row r="405" ht="19.5" customHeight="1">
      <c r="J405" s="109"/>
    </row>
    <row r="406" ht="19.5" customHeight="1">
      <c r="J406" s="109"/>
    </row>
    <row r="407" ht="19.5" customHeight="1">
      <c r="J407" s="109"/>
    </row>
    <row r="408" ht="19.5" customHeight="1">
      <c r="J408" s="109"/>
    </row>
    <row r="409" ht="19.5" customHeight="1">
      <c r="J409" s="109"/>
    </row>
    <row r="410" ht="19.5" customHeight="1">
      <c r="J410" s="109"/>
    </row>
    <row r="411" ht="19.5" customHeight="1">
      <c r="J411" s="109"/>
    </row>
    <row r="412" ht="19.5" customHeight="1">
      <c r="J412" s="109"/>
    </row>
    <row r="413" ht="19.5" customHeight="1">
      <c r="J413" s="109"/>
    </row>
    <row r="414" ht="19.5" customHeight="1">
      <c r="J414" s="109"/>
    </row>
    <row r="415" ht="19.5" customHeight="1">
      <c r="J415" s="109"/>
    </row>
    <row r="416" ht="19.5" customHeight="1">
      <c r="J416" s="109"/>
    </row>
    <row r="417" ht="19.5" customHeight="1">
      <c r="J417" s="109"/>
    </row>
    <row r="418" ht="19.5" customHeight="1">
      <c r="J418" s="109"/>
    </row>
    <row r="419" ht="19.5" customHeight="1">
      <c r="J419" s="109"/>
    </row>
    <row r="420" ht="19.5" customHeight="1">
      <c r="J420" s="109"/>
    </row>
    <row r="421" ht="19.5" customHeight="1">
      <c r="J421" s="109"/>
    </row>
    <row r="422" ht="19.5" customHeight="1">
      <c r="J422" s="109"/>
    </row>
    <row r="423" ht="19.5" customHeight="1">
      <c r="J423" s="109"/>
    </row>
    <row r="424" ht="19.5" customHeight="1">
      <c r="J424" s="109"/>
    </row>
    <row r="425" ht="19.5" customHeight="1">
      <c r="J425" s="109"/>
    </row>
    <row r="426" ht="19.5" customHeight="1">
      <c r="J426" s="109"/>
    </row>
    <row r="427" ht="19.5" customHeight="1">
      <c r="J427" s="109"/>
    </row>
    <row r="428" ht="19.5" customHeight="1">
      <c r="J428" s="109"/>
    </row>
    <row r="429" ht="19.5" customHeight="1">
      <c r="J429" s="109"/>
    </row>
    <row r="430" ht="19.5" customHeight="1">
      <c r="J430" s="109"/>
    </row>
    <row r="431" ht="19.5" customHeight="1">
      <c r="J431" s="109"/>
    </row>
    <row r="432" ht="19.5" customHeight="1">
      <c r="J432" s="109"/>
    </row>
    <row r="433" ht="19.5" customHeight="1">
      <c r="J433" s="109"/>
    </row>
    <row r="434" ht="19.5" customHeight="1">
      <c r="J434" s="109"/>
    </row>
    <row r="435" ht="19.5" customHeight="1">
      <c r="J435" s="109"/>
    </row>
    <row r="436" ht="19.5" customHeight="1">
      <c r="J436" s="109"/>
    </row>
    <row r="437" ht="19.5" customHeight="1">
      <c r="J437" s="109"/>
    </row>
    <row r="438" ht="19.5" customHeight="1">
      <c r="J438" s="109"/>
    </row>
    <row r="439" ht="19.5" customHeight="1">
      <c r="J439" s="109"/>
    </row>
    <row r="440" ht="19.5" customHeight="1">
      <c r="J440" s="109"/>
    </row>
    <row r="441" ht="19.5" customHeight="1">
      <c r="J441" s="109"/>
    </row>
    <row r="442" ht="19.5" customHeight="1">
      <c r="J442" s="109"/>
    </row>
    <row r="443" ht="19.5" customHeight="1">
      <c r="J443" s="109"/>
    </row>
    <row r="444" ht="19.5" customHeight="1">
      <c r="J444" s="109"/>
    </row>
    <row r="445" ht="19.5" customHeight="1">
      <c r="J445" s="109"/>
    </row>
    <row r="446" ht="19.5" customHeight="1">
      <c r="J446" s="109"/>
    </row>
    <row r="447" ht="19.5" customHeight="1">
      <c r="J447" s="109"/>
    </row>
    <row r="448" ht="19.5" customHeight="1">
      <c r="J448" s="109"/>
    </row>
    <row r="449" ht="19.5" customHeight="1">
      <c r="J449" s="109"/>
    </row>
    <row r="450" ht="19.5" customHeight="1">
      <c r="J450" s="109"/>
    </row>
    <row r="451" ht="19.5" customHeight="1">
      <c r="J451" s="109"/>
    </row>
    <row r="452" ht="19.5" customHeight="1">
      <c r="J452" s="109"/>
    </row>
    <row r="453" ht="19.5" customHeight="1">
      <c r="J453" s="109"/>
    </row>
    <row r="454" ht="19.5" customHeight="1">
      <c r="J454" s="109"/>
    </row>
    <row r="455" ht="19.5" customHeight="1">
      <c r="J455" s="109"/>
    </row>
    <row r="456" ht="19.5" customHeight="1">
      <c r="J456" s="109"/>
    </row>
    <row r="457" ht="19.5" customHeight="1">
      <c r="J457" s="109"/>
    </row>
    <row r="458" ht="19.5" customHeight="1">
      <c r="J458" s="109"/>
    </row>
    <row r="459" ht="19.5" customHeight="1">
      <c r="J459" s="109"/>
    </row>
    <row r="460" ht="19.5" customHeight="1">
      <c r="J460" s="109"/>
    </row>
    <row r="461" ht="19.5" customHeight="1">
      <c r="J461" s="109"/>
    </row>
    <row r="462" ht="19.5" customHeight="1">
      <c r="J462" s="109"/>
    </row>
    <row r="463" ht="19.5" customHeight="1">
      <c r="J463" s="109"/>
    </row>
    <row r="464" ht="19.5" customHeight="1">
      <c r="J464" s="109"/>
    </row>
    <row r="465" ht="19.5" customHeight="1">
      <c r="J465" s="109"/>
    </row>
    <row r="466" ht="19.5" customHeight="1">
      <c r="J466" s="109"/>
    </row>
    <row r="467" ht="19.5" customHeight="1">
      <c r="J467" s="109"/>
    </row>
    <row r="468" ht="19.5" customHeight="1">
      <c r="J468" s="109"/>
    </row>
    <row r="469" ht="19.5" customHeight="1">
      <c r="J469" s="109"/>
    </row>
    <row r="470" ht="19.5" customHeight="1">
      <c r="J470" s="109"/>
    </row>
    <row r="471" ht="19.5" customHeight="1">
      <c r="J471" s="109"/>
    </row>
    <row r="472" ht="19.5" customHeight="1">
      <c r="J472" s="109"/>
    </row>
    <row r="473" ht="19.5" customHeight="1">
      <c r="J473" s="109"/>
    </row>
    <row r="474" ht="19.5" customHeight="1">
      <c r="J474" s="109"/>
    </row>
    <row r="475" ht="19.5" customHeight="1">
      <c r="J475" s="109"/>
    </row>
    <row r="476" ht="19.5" customHeight="1">
      <c r="J476" s="109"/>
    </row>
    <row r="477" ht="19.5" customHeight="1">
      <c r="J477" s="109"/>
    </row>
    <row r="478" ht="19.5" customHeight="1">
      <c r="J478" s="109"/>
    </row>
    <row r="479" ht="19.5" customHeight="1">
      <c r="J479" s="109"/>
    </row>
    <row r="480" ht="19.5" customHeight="1">
      <c r="J480" s="109"/>
    </row>
    <row r="481" ht="19.5" customHeight="1">
      <c r="J481" s="109"/>
    </row>
    <row r="482" ht="19.5" customHeight="1">
      <c r="J482" s="109"/>
    </row>
    <row r="483" ht="19.5" customHeight="1">
      <c r="J483" s="109"/>
    </row>
    <row r="484" ht="19.5" customHeight="1">
      <c r="J484" s="109"/>
    </row>
    <row r="485" ht="19.5" customHeight="1">
      <c r="J485" s="109"/>
    </row>
    <row r="486" ht="19.5" customHeight="1">
      <c r="J486" s="109"/>
    </row>
    <row r="487" ht="19.5" customHeight="1">
      <c r="J487" s="109"/>
    </row>
    <row r="488" ht="19.5" customHeight="1">
      <c r="J488" s="109"/>
    </row>
    <row r="489" ht="19.5" customHeight="1">
      <c r="J489" s="109"/>
    </row>
    <row r="490" ht="19.5" customHeight="1">
      <c r="J490" s="109"/>
    </row>
    <row r="491" ht="19.5" customHeight="1">
      <c r="J491" s="109"/>
    </row>
    <row r="492" ht="19.5" customHeight="1">
      <c r="J492" s="109"/>
    </row>
    <row r="493" ht="19.5" customHeight="1">
      <c r="J493" s="109"/>
    </row>
    <row r="494" ht="19.5" customHeight="1">
      <c r="J494" s="109"/>
    </row>
    <row r="495" ht="19.5" customHeight="1">
      <c r="J495" s="109"/>
    </row>
    <row r="496" ht="19.5" customHeight="1">
      <c r="J496" s="109"/>
    </row>
    <row r="497" ht="19.5" customHeight="1">
      <c r="J497" s="109"/>
    </row>
    <row r="498" ht="19.5" customHeight="1">
      <c r="J498" s="109"/>
    </row>
    <row r="499" ht="19.5" customHeight="1">
      <c r="J499" s="109"/>
    </row>
    <row r="500" ht="19.5" customHeight="1">
      <c r="J500" s="109"/>
    </row>
    <row r="501" ht="19.5" customHeight="1">
      <c r="J501" s="109"/>
    </row>
    <row r="502" ht="19.5" customHeight="1">
      <c r="J502" s="109"/>
    </row>
    <row r="503" ht="19.5" customHeight="1">
      <c r="J503" s="109"/>
    </row>
    <row r="504" ht="19.5" customHeight="1">
      <c r="J504" s="109"/>
    </row>
    <row r="505" ht="19.5" customHeight="1">
      <c r="J505" s="109"/>
    </row>
    <row r="506" ht="19.5" customHeight="1">
      <c r="J506" s="109"/>
    </row>
    <row r="507" ht="19.5" customHeight="1">
      <c r="J507" s="109"/>
    </row>
    <row r="508" ht="19.5" customHeight="1">
      <c r="J508" s="109"/>
    </row>
    <row r="509" ht="19.5" customHeight="1">
      <c r="J509" s="109"/>
    </row>
    <row r="510" ht="19.5" customHeight="1">
      <c r="J510" s="109"/>
    </row>
    <row r="511" ht="19.5" customHeight="1">
      <c r="J511" s="109"/>
    </row>
    <row r="512" ht="19.5" customHeight="1">
      <c r="J512" s="109"/>
    </row>
    <row r="513" ht="19.5" customHeight="1">
      <c r="J513" s="109"/>
    </row>
    <row r="514" ht="19.5" customHeight="1">
      <c r="J514" s="109"/>
    </row>
    <row r="515" ht="19.5" customHeight="1">
      <c r="J515" s="109"/>
    </row>
    <row r="516" ht="19.5" customHeight="1">
      <c r="J516" s="109"/>
    </row>
    <row r="517" ht="19.5" customHeight="1">
      <c r="J517" s="109"/>
    </row>
    <row r="518" ht="19.5" customHeight="1">
      <c r="J518" s="109"/>
    </row>
    <row r="519" ht="19.5" customHeight="1">
      <c r="J519" s="109"/>
    </row>
    <row r="520" ht="19.5" customHeight="1">
      <c r="J520" s="109"/>
    </row>
    <row r="521" ht="19.5" customHeight="1">
      <c r="J521" s="109"/>
    </row>
    <row r="522" ht="19.5" customHeight="1">
      <c r="J522" s="109"/>
    </row>
    <row r="523" ht="19.5" customHeight="1">
      <c r="J523" s="109"/>
    </row>
    <row r="524" ht="19.5" customHeight="1">
      <c r="J524" s="109"/>
    </row>
    <row r="525" ht="19.5" customHeight="1">
      <c r="J525" s="109"/>
    </row>
    <row r="526" ht="19.5" customHeight="1">
      <c r="J526" s="109"/>
    </row>
    <row r="527" ht="19.5" customHeight="1">
      <c r="J527" s="109"/>
    </row>
    <row r="528" ht="19.5" customHeight="1">
      <c r="J528" s="109"/>
    </row>
    <row r="529" ht="19.5" customHeight="1">
      <c r="J529" s="109"/>
    </row>
    <row r="530" ht="19.5" customHeight="1">
      <c r="J530" s="109"/>
    </row>
    <row r="531" ht="19.5" customHeight="1">
      <c r="J531" s="109"/>
    </row>
    <row r="532" ht="19.5" customHeight="1">
      <c r="J532" s="109"/>
    </row>
    <row r="533" ht="19.5" customHeight="1">
      <c r="J533" s="109"/>
    </row>
    <row r="534" ht="19.5" customHeight="1">
      <c r="J534" s="109"/>
    </row>
    <row r="535" ht="19.5" customHeight="1">
      <c r="J535" s="109"/>
    </row>
    <row r="536" ht="19.5" customHeight="1">
      <c r="J536" s="109"/>
    </row>
    <row r="537" ht="19.5" customHeight="1">
      <c r="J537" s="109"/>
    </row>
    <row r="538" ht="19.5" customHeight="1">
      <c r="J538" s="109"/>
    </row>
    <row r="539" ht="19.5" customHeight="1">
      <c r="J539" s="109"/>
    </row>
    <row r="540" ht="19.5" customHeight="1">
      <c r="J540" s="109"/>
    </row>
    <row r="541" ht="19.5" customHeight="1">
      <c r="J541" s="109"/>
    </row>
    <row r="542" ht="19.5" customHeight="1">
      <c r="J542" s="109"/>
    </row>
    <row r="543" ht="19.5" customHeight="1">
      <c r="J543" s="109"/>
    </row>
    <row r="544" ht="19.5" customHeight="1">
      <c r="J544" s="109"/>
    </row>
    <row r="545" ht="19.5" customHeight="1">
      <c r="J545" s="109"/>
    </row>
    <row r="546" ht="19.5" customHeight="1">
      <c r="J546" s="109"/>
    </row>
    <row r="547" ht="19.5" customHeight="1">
      <c r="J547" s="109"/>
    </row>
    <row r="548" ht="19.5" customHeight="1">
      <c r="J548" s="109"/>
    </row>
    <row r="549" ht="19.5" customHeight="1">
      <c r="J549" s="109"/>
    </row>
    <row r="550" ht="19.5" customHeight="1">
      <c r="J550" s="109"/>
    </row>
    <row r="551" ht="19.5" customHeight="1">
      <c r="J551" s="109"/>
    </row>
    <row r="552" ht="19.5" customHeight="1">
      <c r="J552" s="109"/>
    </row>
    <row r="553" ht="19.5" customHeight="1">
      <c r="J553" s="109"/>
    </row>
    <row r="554" ht="19.5" customHeight="1">
      <c r="J554" s="109"/>
    </row>
    <row r="555" ht="19.5" customHeight="1">
      <c r="J555" s="109"/>
    </row>
    <row r="556" ht="19.5" customHeight="1">
      <c r="J556" s="109"/>
    </row>
    <row r="557" ht="19.5" customHeight="1">
      <c r="J557" s="109"/>
    </row>
    <row r="558" ht="19.5" customHeight="1">
      <c r="J558" s="109"/>
    </row>
    <row r="559" ht="19.5" customHeight="1">
      <c r="J559" s="109"/>
    </row>
    <row r="560" ht="19.5" customHeight="1">
      <c r="J560" s="109"/>
    </row>
    <row r="561" ht="19.5" customHeight="1">
      <c r="J561" s="109"/>
    </row>
    <row r="562" ht="19.5" customHeight="1">
      <c r="J562" s="109"/>
    </row>
    <row r="563" ht="19.5" customHeight="1">
      <c r="J563" s="109"/>
    </row>
    <row r="564" ht="19.5" customHeight="1">
      <c r="J564" s="109"/>
    </row>
    <row r="565" ht="19.5" customHeight="1">
      <c r="J565" s="109"/>
    </row>
    <row r="566" ht="19.5" customHeight="1">
      <c r="J566" s="109"/>
    </row>
    <row r="567" ht="19.5" customHeight="1">
      <c r="J567" s="109"/>
    </row>
    <row r="568" ht="19.5" customHeight="1">
      <c r="J568" s="109"/>
    </row>
    <row r="569" ht="19.5" customHeight="1">
      <c r="J569" s="109"/>
    </row>
    <row r="570" ht="19.5" customHeight="1">
      <c r="J570" s="109"/>
    </row>
    <row r="571" ht="19.5" customHeight="1">
      <c r="J571" s="109"/>
    </row>
    <row r="572" ht="19.5" customHeight="1">
      <c r="J572" s="109"/>
    </row>
    <row r="573" ht="19.5" customHeight="1">
      <c r="J573" s="109"/>
    </row>
    <row r="574" ht="19.5" customHeight="1">
      <c r="J574" s="109"/>
    </row>
    <row r="575" ht="19.5" customHeight="1">
      <c r="J575" s="109"/>
    </row>
    <row r="576" ht="19.5" customHeight="1">
      <c r="J576" s="109"/>
    </row>
    <row r="577" ht="19.5" customHeight="1">
      <c r="J577" s="109"/>
    </row>
    <row r="578" ht="19.5" customHeight="1">
      <c r="J578" s="109"/>
    </row>
    <row r="579" ht="19.5" customHeight="1">
      <c r="J579" s="109"/>
    </row>
    <row r="580" ht="19.5" customHeight="1">
      <c r="J580" s="109"/>
    </row>
    <row r="581" ht="19.5" customHeight="1">
      <c r="J581" s="109"/>
    </row>
    <row r="582" ht="19.5" customHeight="1">
      <c r="J582" s="109"/>
    </row>
    <row r="583" ht="19.5" customHeight="1">
      <c r="J583" s="109"/>
    </row>
    <row r="584" ht="19.5" customHeight="1">
      <c r="J584" s="109"/>
    </row>
    <row r="585" ht="19.5" customHeight="1">
      <c r="J585" s="109"/>
    </row>
    <row r="586" ht="19.5" customHeight="1">
      <c r="J586" s="109"/>
    </row>
    <row r="587" ht="19.5" customHeight="1">
      <c r="J587" s="109"/>
    </row>
    <row r="588" ht="19.5" customHeight="1">
      <c r="J588" s="109"/>
    </row>
    <row r="589" ht="19.5" customHeight="1">
      <c r="J589" s="109"/>
    </row>
    <row r="590" ht="19.5" customHeight="1">
      <c r="J590" s="109"/>
    </row>
    <row r="591" ht="19.5" customHeight="1">
      <c r="J591" s="109"/>
    </row>
    <row r="592" ht="19.5" customHeight="1">
      <c r="J592" s="109"/>
    </row>
    <row r="593" ht="19.5" customHeight="1">
      <c r="J593" s="109"/>
    </row>
    <row r="594" ht="19.5" customHeight="1">
      <c r="J594" s="109"/>
    </row>
    <row r="595" ht="19.5" customHeight="1">
      <c r="J595" s="109"/>
    </row>
    <row r="596" ht="19.5" customHeight="1">
      <c r="J596" s="109"/>
    </row>
    <row r="597" ht="19.5" customHeight="1">
      <c r="J597" s="109"/>
    </row>
    <row r="598" ht="19.5" customHeight="1">
      <c r="J598" s="109"/>
    </row>
    <row r="599" ht="19.5" customHeight="1">
      <c r="J599" s="109"/>
    </row>
    <row r="600" ht="19.5" customHeight="1">
      <c r="J600" s="109"/>
    </row>
    <row r="601" ht="19.5" customHeight="1">
      <c r="J601" s="109"/>
    </row>
    <row r="602" ht="19.5" customHeight="1">
      <c r="J602" s="109"/>
    </row>
    <row r="603" ht="19.5" customHeight="1">
      <c r="J603" s="109"/>
    </row>
    <row r="604" ht="19.5" customHeight="1">
      <c r="J604" s="109"/>
    </row>
    <row r="605" ht="19.5" customHeight="1">
      <c r="J605" s="109"/>
    </row>
    <row r="606" ht="19.5" customHeight="1">
      <c r="J606" s="109"/>
    </row>
    <row r="607" ht="19.5" customHeight="1">
      <c r="J607" s="109"/>
    </row>
    <row r="608" ht="19.5" customHeight="1">
      <c r="J608" s="109"/>
    </row>
    <row r="609" ht="19.5" customHeight="1">
      <c r="J609" s="109"/>
    </row>
    <row r="610" ht="19.5" customHeight="1">
      <c r="J610" s="109"/>
    </row>
    <row r="611" ht="19.5" customHeight="1">
      <c r="J611" s="109"/>
    </row>
    <row r="612" ht="19.5" customHeight="1">
      <c r="J612" s="109"/>
    </row>
    <row r="613" ht="19.5" customHeight="1">
      <c r="J613" s="109"/>
    </row>
    <row r="614" ht="19.5" customHeight="1">
      <c r="J614" s="109"/>
    </row>
    <row r="615" ht="19.5" customHeight="1">
      <c r="J615" s="109"/>
    </row>
    <row r="616" ht="19.5" customHeight="1">
      <c r="J616" s="109"/>
    </row>
    <row r="617" ht="19.5" customHeight="1">
      <c r="J617" s="109"/>
    </row>
    <row r="618" ht="19.5" customHeight="1">
      <c r="J618" s="109"/>
    </row>
    <row r="619" ht="19.5" customHeight="1">
      <c r="J619" s="109"/>
    </row>
    <row r="620" ht="19.5" customHeight="1">
      <c r="J620" s="109"/>
    </row>
    <row r="621" ht="19.5" customHeight="1">
      <c r="J621" s="109"/>
    </row>
    <row r="622" ht="19.5" customHeight="1">
      <c r="J622" s="109"/>
    </row>
    <row r="623" ht="19.5" customHeight="1">
      <c r="J623" s="109"/>
    </row>
    <row r="624" ht="19.5" customHeight="1">
      <c r="J624" s="109"/>
    </row>
    <row r="625" ht="19.5" customHeight="1">
      <c r="J625" s="109"/>
    </row>
    <row r="626" ht="19.5" customHeight="1">
      <c r="J626" s="109"/>
    </row>
    <row r="627" ht="19.5" customHeight="1">
      <c r="J627" s="109"/>
    </row>
    <row r="628" ht="19.5" customHeight="1">
      <c r="J628" s="109"/>
    </row>
    <row r="629" ht="19.5" customHeight="1">
      <c r="J629" s="109"/>
    </row>
    <row r="630" ht="19.5" customHeight="1">
      <c r="J630" s="109"/>
    </row>
    <row r="631" ht="19.5" customHeight="1">
      <c r="J631" s="109"/>
    </row>
    <row r="632" ht="19.5" customHeight="1">
      <c r="J632" s="109"/>
    </row>
    <row r="633" ht="19.5" customHeight="1">
      <c r="J633" s="109"/>
    </row>
    <row r="634" ht="19.5" customHeight="1">
      <c r="J634" s="109"/>
    </row>
    <row r="635" ht="19.5" customHeight="1">
      <c r="J635" s="109"/>
    </row>
    <row r="636" ht="19.5" customHeight="1">
      <c r="J636" s="109"/>
    </row>
    <row r="637" ht="19.5" customHeight="1">
      <c r="J637" s="109"/>
    </row>
    <row r="638" ht="19.5" customHeight="1">
      <c r="J638" s="109"/>
    </row>
    <row r="639" ht="19.5" customHeight="1">
      <c r="J639" s="109"/>
    </row>
    <row r="640" ht="19.5" customHeight="1">
      <c r="J640" s="109"/>
    </row>
    <row r="641" ht="19.5" customHeight="1">
      <c r="J641" s="109"/>
    </row>
    <row r="642" ht="19.5" customHeight="1">
      <c r="J642" s="109"/>
    </row>
    <row r="643" ht="19.5" customHeight="1">
      <c r="J643" s="109"/>
    </row>
    <row r="644" ht="19.5" customHeight="1">
      <c r="J644" s="109"/>
    </row>
    <row r="645" ht="19.5" customHeight="1">
      <c r="J645" s="109"/>
    </row>
    <row r="646" ht="19.5" customHeight="1">
      <c r="J646" s="109"/>
    </row>
    <row r="647" ht="19.5" customHeight="1">
      <c r="J647" s="109"/>
    </row>
    <row r="648" ht="19.5" customHeight="1">
      <c r="J648" s="109"/>
    </row>
    <row r="649" ht="19.5" customHeight="1">
      <c r="J649" s="109"/>
    </row>
    <row r="650" ht="19.5" customHeight="1">
      <c r="J650" s="109"/>
    </row>
    <row r="651" ht="19.5" customHeight="1">
      <c r="J651" s="109"/>
    </row>
    <row r="652" ht="19.5" customHeight="1">
      <c r="J652" s="109"/>
    </row>
    <row r="653" ht="19.5" customHeight="1">
      <c r="J653" s="109"/>
    </row>
    <row r="654" ht="19.5" customHeight="1">
      <c r="J654" s="109"/>
    </row>
    <row r="655" ht="19.5" customHeight="1">
      <c r="J655" s="109"/>
    </row>
    <row r="656" ht="19.5" customHeight="1">
      <c r="J656" s="109"/>
    </row>
    <row r="657" ht="19.5" customHeight="1">
      <c r="J657" s="109"/>
    </row>
    <row r="658" ht="19.5" customHeight="1">
      <c r="J658" s="109"/>
    </row>
    <row r="659" ht="19.5" customHeight="1">
      <c r="J659" s="109"/>
    </row>
    <row r="660" ht="19.5" customHeight="1">
      <c r="J660" s="109"/>
    </row>
    <row r="661" ht="19.5" customHeight="1">
      <c r="J661" s="109"/>
    </row>
    <row r="662" ht="19.5" customHeight="1">
      <c r="J662" s="109"/>
    </row>
    <row r="663" ht="19.5" customHeight="1">
      <c r="J663" s="109"/>
    </row>
    <row r="664" ht="19.5" customHeight="1">
      <c r="J664" s="109"/>
    </row>
    <row r="665" ht="19.5" customHeight="1">
      <c r="J665" s="109"/>
    </row>
    <row r="666" ht="19.5" customHeight="1">
      <c r="J666" s="109"/>
    </row>
    <row r="667" ht="19.5" customHeight="1">
      <c r="J667" s="109"/>
    </row>
    <row r="668" ht="19.5" customHeight="1">
      <c r="J668" s="109"/>
    </row>
    <row r="669" ht="19.5" customHeight="1">
      <c r="J669" s="109"/>
    </row>
    <row r="670" ht="19.5" customHeight="1">
      <c r="J670" s="109"/>
    </row>
    <row r="671" ht="19.5" customHeight="1">
      <c r="J671" s="109"/>
    </row>
    <row r="672" ht="19.5" customHeight="1">
      <c r="J672" s="109"/>
    </row>
    <row r="673" ht="19.5" customHeight="1">
      <c r="J673" s="109"/>
    </row>
    <row r="674" ht="19.5" customHeight="1">
      <c r="J674" s="109"/>
    </row>
    <row r="675" ht="19.5" customHeight="1">
      <c r="J675" s="109"/>
    </row>
    <row r="676" ht="19.5" customHeight="1">
      <c r="J676" s="109"/>
    </row>
    <row r="677" ht="19.5" customHeight="1">
      <c r="J677" s="109"/>
    </row>
    <row r="678" ht="19.5" customHeight="1">
      <c r="J678" s="109"/>
    </row>
    <row r="679" ht="19.5" customHeight="1">
      <c r="J679" s="109"/>
    </row>
    <row r="680" ht="19.5" customHeight="1">
      <c r="J680" s="109"/>
    </row>
    <row r="681" ht="19.5" customHeight="1">
      <c r="J681" s="109"/>
    </row>
    <row r="682" ht="19.5" customHeight="1">
      <c r="J682" s="109"/>
    </row>
    <row r="683" ht="19.5" customHeight="1">
      <c r="J683" s="109"/>
    </row>
    <row r="684" ht="19.5" customHeight="1">
      <c r="J684" s="109"/>
    </row>
    <row r="685" ht="19.5" customHeight="1">
      <c r="J685" s="109"/>
    </row>
    <row r="686" ht="19.5" customHeight="1">
      <c r="J686" s="109"/>
    </row>
    <row r="687" ht="19.5" customHeight="1">
      <c r="J687" s="109"/>
    </row>
    <row r="688" ht="19.5" customHeight="1">
      <c r="J688" s="109"/>
    </row>
    <row r="689" ht="19.5" customHeight="1">
      <c r="J689" s="109"/>
    </row>
    <row r="690" ht="19.5" customHeight="1">
      <c r="J690" s="109"/>
    </row>
    <row r="691" ht="19.5" customHeight="1">
      <c r="J691" s="109"/>
    </row>
    <row r="692" ht="19.5" customHeight="1">
      <c r="J692" s="109"/>
    </row>
    <row r="693" ht="19.5" customHeight="1">
      <c r="J693" s="109"/>
    </row>
    <row r="694" ht="19.5" customHeight="1">
      <c r="J694" s="109"/>
    </row>
    <row r="695" ht="19.5" customHeight="1">
      <c r="J695" s="109"/>
    </row>
    <row r="696" ht="19.5" customHeight="1">
      <c r="J696" s="109"/>
    </row>
    <row r="697" ht="19.5" customHeight="1">
      <c r="J697" s="109"/>
    </row>
    <row r="698" ht="19.5" customHeight="1">
      <c r="J698" s="109"/>
    </row>
    <row r="699" ht="19.5" customHeight="1">
      <c r="J699" s="109"/>
    </row>
    <row r="700" ht="19.5" customHeight="1">
      <c r="J700" s="109"/>
    </row>
    <row r="701" ht="19.5" customHeight="1">
      <c r="J701" s="109"/>
    </row>
    <row r="702" ht="19.5" customHeight="1">
      <c r="J702" s="109"/>
    </row>
    <row r="703" ht="19.5" customHeight="1">
      <c r="J703" s="109"/>
    </row>
    <row r="704" ht="19.5" customHeight="1">
      <c r="J704" s="109"/>
    </row>
    <row r="705" ht="19.5" customHeight="1">
      <c r="J705" s="109"/>
    </row>
    <row r="706" ht="19.5" customHeight="1">
      <c r="J706" s="109"/>
    </row>
    <row r="707" ht="19.5" customHeight="1">
      <c r="J707" s="109"/>
    </row>
    <row r="708" ht="19.5" customHeight="1">
      <c r="J708" s="109"/>
    </row>
    <row r="709" ht="24" customHeight="1">
      <c r="J709" s="109"/>
    </row>
    <row r="710" ht="24" customHeight="1">
      <c r="J710" s="109"/>
    </row>
    <row r="711" ht="24" customHeight="1">
      <c r="J711" s="109"/>
    </row>
    <row r="712" ht="24" customHeight="1">
      <c r="J712" s="109"/>
    </row>
    <row r="713" ht="24" customHeight="1">
      <c r="J713" s="109"/>
    </row>
    <row r="714" ht="24" customHeight="1">
      <c r="J714" s="109"/>
    </row>
    <row r="715" ht="24" customHeight="1">
      <c r="J715" s="109"/>
    </row>
    <row r="716" ht="24" customHeight="1">
      <c r="J716" s="109"/>
    </row>
    <row r="717" ht="24" customHeight="1">
      <c r="J717" s="109"/>
    </row>
    <row r="718" ht="24" customHeight="1">
      <c r="J718" s="109"/>
    </row>
    <row r="719" ht="24" customHeight="1">
      <c r="J719" s="109"/>
    </row>
    <row r="720" ht="24" customHeight="1">
      <c r="J720" s="109"/>
    </row>
    <row r="721" ht="24" customHeight="1">
      <c r="J721" s="109"/>
    </row>
    <row r="722" ht="24" customHeight="1">
      <c r="J722" s="109"/>
    </row>
    <row r="723" ht="24" customHeight="1">
      <c r="J723" s="109"/>
    </row>
    <row r="724" ht="24" customHeight="1">
      <c r="J724" s="109"/>
    </row>
    <row r="725" ht="24" customHeight="1">
      <c r="J725" s="109"/>
    </row>
    <row r="726" ht="24" customHeight="1">
      <c r="J726" s="109"/>
    </row>
    <row r="727" ht="24" customHeight="1">
      <c r="J727" s="109"/>
    </row>
    <row r="728" ht="24" customHeight="1">
      <c r="J728" s="109"/>
    </row>
    <row r="729" ht="24" customHeight="1">
      <c r="J729" s="109"/>
    </row>
    <row r="730" ht="24" customHeight="1">
      <c r="J730" s="109"/>
    </row>
    <row r="731" ht="24" customHeight="1">
      <c r="J731" s="109"/>
    </row>
    <row r="732" ht="24" customHeight="1">
      <c r="J732" s="109"/>
    </row>
    <row r="733" ht="24" customHeight="1">
      <c r="J733" s="109"/>
    </row>
    <row r="734" ht="24" customHeight="1">
      <c r="J734" s="109"/>
    </row>
    <row r="735" ht="24" customHeight="1">
      <c r="J735" s="109"/>
    </row>
    <row r="736" ht="24" customHeight="1">
      <c r="J736" s="109"/>
    </row>
    <row r="737" ht="24" customHeight="1">
      <c r="J737" s="109"/>
    </row>
    <row r="738" ht="24" customHeight="1">
      <c r="J738" s="109"/>
    </row>
    <row r="739" ht="24" customHeight="1">
      <c r="J739" s="109"/>
    </row>
    <row r="740" ht="24" customHeight="1">
      <c r="J740" s="109"/>
    </row>
    <row r="741" ht="24" customHeight="1">
      <c r="J741" s="109"/>
    </row>
    <row r="742" ht="24" customHeight="1">
      <c r="J742" s="109"/>
    </row>
    <row r="743" ht="24" customHeight="1">
      <c r="J743" s="109"/>
    </row>
    <row r="744" ht="24" customHeight="1">
      <c r="J744" s="109"/>
    </row>
    <row r="745" ht="24" customHeight="1">
      <c r="J745" s="109"/>
    </row>
    <row r="746" ht="24" customHeight="1">
      <c r="J746" s="109"/>
    </row>
    <row r="747" ht="24" customHeight="1">
      <c r="J747" s="109"/>
    </row>
    <row r="748" ht="24" customHeight="1">
      <c r="J748" s="109"/>
    </row>
    <row r="749" ht="24" customHeight="1">
      <c r="J749" s="109"/>
    </row>
    <row r="750" ht="24" customHeight="1">
      <c r="J750" s="109"/>
    </row>
    <row r="751" ht="24" customHeight="1">
      <c r="J751" s="109"/>
    </row>
    <row r="752" ht="24" customHeight="1">
      <c r="J752" s="109"/>
    </row>
    <row r="753" ht="24" customHeight="1">
      <c r="J753" s="109"/>
    </row>
    <row r="754" ht="24" customHeight="1">
      <c r="J754" s="109"/>
    </row>
    <row r="755" ht="24" customHeight="1">
      <c r="J755" s="109"/>
    </row>
    <row r="756" ht="24" customHeight="1">
      <c r="J756" s="109"/>
    </row>
    <row r="757" ht="24" customHeight="1">
      <c r="J757" s="109"/>
    </row>
    <row r="758" ht="24" customHeight="1">
      <c r="J758" s="109"/>
    </row>
    <row r="759" ht="24" customHeight="1">
      <c r="J759" s="109"/>
    </row>
    <row r="760" ht="24" customHeight="1">
      <c r="J760" s="109"/>
    </row>
    <row r="761" ht="24" customHeight="1">
      <c r="J761" s="109"/>
    </row>
    <row r="762" ht="24" customHeight="1">
      <c r="J762" s="109"/>
    </row>
    <row r="763" ht="24" customHeight="1">
      <c r="J763" s="109"/>
    </row>
    <row r="764" ht="24" customHeight="1">
      <c r="J764" s="109"/>
    </row>
    <row r="765" ht="24" customHeight="1">
      <c r="J765" s="109"/>
    </row>
    <row r="766" ht="24" customHeight="1">
      <c r="J766" s="109"/>
    </row>
    <row r="767" ht="24" customHeight="1">
      <c r="J767" s="109"/>
    </row>
    <row r="768" ht="24" customHeight="1">
      <c r="J768" s="109"/>
    </row>
    <row r="769" ht="24" customHeight="1">
      <c r="J769" s="109"/>
    </row>
    <row r="770" ht="24" customHeight="1">
      <c r="J770" s="109"/>
    </row>
    <row r="771" ht="24" customHeight="1">
      <c r="J771" s="109"/>
    </row>
    <row r="772" ht="24" customHeight="1">
      <c r="J772" s="109"/>
    </row>
    <row r="773" ht="24" customHeight="1">
      <c r="J773" s="109"/>
    </row>
    <row r="774" ht="24" customHeight="1">
      <c r="J774" s="109"/>
    </row>
    <row r="775" ht="24" customHeight="1">
      <c r="J775" s="109"/>
    </row>
    <row r="776" ht="24" customHeight="1">
      <c r="J776" s="109"/>
    </row>
    <row r="777" ht="24" customHeight="1">
      <c r="J777" s="109"/>
    </row>
    <row r="778" ht="24" customHeight="1">
      <c r="J778" s="109"/>
    </row>
    <row r="779" ht="24" customHeight="1">
      <c r="J779" s="109"/>
    </row>
    <row r="780" ht="24" customHeight="1">
      <c r="J780" s="109"/>
    </row>
    <row r="781" ht="24" customHeight="1">
      <c r="J781" s="109"/>
    </row>
    <row r="782" ht="24" customHeight="1">
      <c r="J782" s="109"/>
    </row>
    <row r="783" ht="24" customHeight="1">
      <c r="J783" s="109"/>
    </row>
    <row r="784" ht="24" customHeight="1">
      <c r="J784" s="109"/>
    </row>
    <row r="785" ht="24" customHeight="1">
      <c r="J785" s="109"/>
    </row>
    <row r="786" ht="24" customHeight="1">
      <c r="J786" s="109"/>
    </row>
    <row r="787" ht="24" customHeight="1">
      <c r="J787" s="109"/>
    </row>
    <row r="788" ht="24" customHeight="1">
      <c r="J788" s="109"/>
    </row>
    <row r="789" ht="24" customHeight="1">
      <c r="J789" s="109"/>
    </row>
    <row r="790" ht="24" customHeight="1">
      <c r="J790" s="109"/>
    </row>
    <row r="791" ht="24" customHeight="1">
      <c r="J791" s="109"/>
    </row>
    <row r="792" ht="24" customHeight="1">
      <c r="J792" s="109"/>
    </row>
    <row r="793" ht="24" customHeight="1">
      <c r="J793" s="109"/>
    </row>
    <row r="794" ht="24" customHeight="1">
      <c r="J794" s="109"/>
    </row>
    <row r="795" ht="24" customHeight="1">
      <c r="J795" s="109"/>
    </row>
    <row r="796" ht="24" customHeight="1">
      <c r="J796" s="109"/>
    </row>
    <row r="797" ht="24" customHeight="1">
      <c r="J797" s="109"/>
    </row>
    <row r="798" ht="24" customHeight="1">
      <c r="J798" s="109"/>
    </row>
    <row r="799" ht="24" customHeight="1">
      <c r="J799" s="109"/>
    </row>
    <row r="800" ht="24" customHeight="1">
      <c r="J800" s="109"/>
    </row>
    <row r="801" ht="24" customHeight="1">
      <c r="J801" s="109"/>
    </row>
    <row r="802" ht="24" customHeight="1">
      <c r="J802" s="109"/>
    </row>
    <row r="803" ht="24" customHeight="1">
      <c r="J803" s="109"/>
    </row>
    <row r="804" ht="24" customHeight="1">
      <c r="J804" s="109"/>
    </row>
    <row r="805" ht="24" customHeight="1">
      <c r="J805" s="109"/>
    </row>
    <row r="806" ht="24" customHeight="1">
      <c r="J806" s="109"/>
    </row>
    <row r="807" ht="24" customHeight="1">
      <c r="J807" s="109"/>
    </row>
    <row r="808" ht="24" customHeight="1">
      <c r="J808" s="109"/>
    </row>
    <row r="809" ht="24" customHeight="1">
      <c r="J809" s="109"/>
    </row>
    <row r="810" ht="24" customHeight="1">
      <c r="J810" s="109"/>
    </row>
    <row r="811" ht="24" customHeight="1">
      <c r="J811" s="109"/>
    </row>
    <row r="812" ht="24" customHeight="1">
      <c r="J812" s="109"/>
    </row>
    <row r="813" ht="24" customHeight="1">
      <c r="J813" s="109"/>
    </row>
    <row r="814" ht="24" customHeight="1">
      <c r="J814" s="109"/>
    </row>
    <row r="815" ht="24" customHeight="1">
      <c r="J815" s="109"/>
    </row>
    <row r="816" ht="24" customHeight="1">
      <c r="J816" s="109"/>
    </row>
    <row r="817" ht="24" customHeight="1">
      <c r="J817" s="109"/>
    </row>
    <row r="818" ht="24" customHeight="1">
      <c r="J818" s="109"/>
    </row>
    <row r="819" ht="24" customHeight="1">
      <c r="J819" s="109"/>
    </row>
    <row r="820" ht="24" customHeight="1">
      <c r="J820" s="109"/>
    </row>
    <row r="821" ht="24" customHeight="1">
      <c r="J821" s="109"/>
    </row>
    <row r="822" ht="24" customHeight="1">
      <c r="J822" s="109"/>
    </row>
    <row r="823" ht="24" customHeight="1">
      <c r="J823" s="109"/>
    </row>
    <row r="824" ht="24" customHeight="1">
      <c r="J824" s="109"/>
    </row>
    <row r="825" ht="24" customHeight="1">
      <c r="J825" s="109"/>
    </row>
    <row r="826" ht="24" customHeight="1">
      <c r="J826" s="109"/>
    </row>
    <row r="827" ht="24" customHeight="1">
      <c r="J827" s="109"/>
    </row>
    <row r="828" ht="24" customHeight="1">
      <c r="J828" s="109"/>
    </row>
    <row r="829" ht="24" customHeight="1">
      <c r="J829" s="109"/>
    </row>
    <row r="830" ht="24" customHeight="1">
      <c r="J830" s="109"/>
    </row>
    <row r="831" ht="24" customHeight="1">
      <c r="J831" s="109"/>
    </row>
    <row r="832" ht="24" customHeight="1">
      <c r="J832" s="109"/>
    </row>
    <row r="833" ht="24" customHeight="1">
      <c r="J833" s="109"/>
    </row>
    <row r="834" ht="24" customHeight="1">
      <c r="J834" s="109"/>
    </row>
    <row r="835" ht="24" customHeight="1">
      <c r="J835" s="109"/>
    </row>
    <row r="836" ht="24" customHeight="1">
      <c r="J836" s="109"/>
    </row>
    <row r="837" ht="24" customHeight="1">
      <c r="J837" s="109"/>
    </row>
    <row r="838" ht="24" customHeight="1">
      <c r="J838" s="109"/>
    </row>
    <row r="839" ht="24" customHeight="1">
      <c r="J839" s="109"/>
    </row>
    <row r="840" ht="24" customHeight="1">
      <c r="J840" s="109"/>
    </row>
    <row r="841" ht="24" customHeight="1">
      <c r="J841" s="109"/>
    </row>
    <row r="842" ht="24" customHeight="1">
      <c r="J842" s="109"/>
    </row>
    <row r="843" ht="24" customHeight="1">
      <c r="J843" s="109"/>
    </row>
    <row r="844" ht="24" customHeight="1">
      <c r="J844" s="109"/>
    </row>
    <row r="845" ht="24" customHeight="1">
      <c r="J845" s="109"/>
    </row>
    <row r="846" ht="24" customHeight="1">
      <c r="J846" s="109"/>
    </row>
    <row r="847" ht="24" customHeight="1">
      <c r="J847" s="109"/>
    </row>
    <row r="848" ht="24" customHeight="1">
      <c r="J848" s="109"/>
    </row>
    <row r="849" ht="24" customHeight="1">
      <c r="J849" s="109"/>
    </row>
    <row r="850" ht="24" customHeight="1">
      <c r="J850" s="109"/>
    </row>
    <row r="851" ht="24" customHeight="1">
      <c r="J851" s="109"/>
    </row>
    <row r="852" ht="24" customHeight="1">
      <c r="J852" s="109"/>
    </row>
    <row r="853" ht="24" customHeight="1">
      <c r="J853" s="109"/>
    </row>
    <row r="854" ht="24" customHeight="1">
      <c r="J854" s="109"/>
    </row>
    <row r="855" ht="24" customHeight="1">
      <c r="J855" s="109"/>
    </row>
    <row r="856" ht="24" customHeight="1">
      <c r="J856" s="109"/>
    </row>
    <row r="857" ht="24" customHeight="1">
      <c r="J857" s="109"/>
    </row>
    <row r="858" ht="24" customHeight="1">
      <c r="J858" s="109"/>
    </row>
    <row r="859" ht="24" customHeight="1">
      <c r="J859" s="109"/>
    </row>
    <row r="860" ht="24" customHeight="1">
      <c r="J860" s="109"/>
    </row>
    <row r="861" ht="24" customHeight="1">
      <c r="J861" s="109"/>
    </row>
    <row r="862" ht="24" customHeight="1">
      <c r="J862" s="109"/>
    </row>
    <row r="863" ht="24" customHeight="1">
      <c r="J863" s="109"/>
    </row>
    <row r="864" ht="24" customHeight="1">
      <c r="J864" s="109"/>
    </row>
    <row r="865" ht="24" customHeight="1">
      <c r="J865" s="109"/>
    </row>
    <row r="866" ht="24" customHeight="1">
      <c r="J866" s="109"/>
    </row>
    <row r="867" ht="24" customHeight="1">
      <c r="J867" s="109"/>
    </row>
    <row r="868" ht="24" customHeight="1">
      <c r="J868" s="109"/>
    </row>
    <row r="869" ht="24" customHeight="1">
      <c r="J869" s="109"/>
    </row>
    <row r="870" ht="24" customHeight="1">
      <c r="J870" s="109"/>
    </row>
    <row r="871" ht="24" customHeight="1">
      <c r="J871" s="109"/>
    </row>
    <row r="872" ht="24" customHeight="1">
      <c r="J872" s="109"/>
    </row>
    <row r="873" ht="24" customHeight="1">
      <c r="J873" s="109"/>
    </row>
    <row r="874" ht="24" customHeight="1">
      <c r="J874" s="109"/>
    </row>
    <row r="875" ht="24" customHeight="1">
      <c r="J875" s="109"/>
    </row>
    <row r="876" ht="24" customHeight="1">
      <c r="J876" s="109"/>
    </row>
    <row r="877" ht="24" customHeight="1">
      <c r="J877" s="109"/>
    </row>
    <row r="878" ht="24" customHeight="1">
      <c r="J878" s="109"/>
    </row>
    <row r="879" ht="24" customHeight="1">
      <c r="J879" s="109"/>
    </row>
    <row r="880" ht="24" customHeight="1">
      <c r="J880" s="109"/>
    </row>
    <row r="881" ht="24" customHeight="1">
      <c r="J881" s="109"/>
    </row>
    <row r="882" ht="24" customHeight="1">
      <c r="J882" s="109"/>
    </row>
    <row r="883" ht="24" customHeight="1">
      <c r="J883" s="109"/>
    </row>
    <row r="884" ht="24" customHeight="1">
      <c r="J884" s="109"/>
    </row>
    <row r="885" ht="24" customHeight="1">
      <c r="J885" s="109"/>
    </row>
    <row r="886" ht="24" customHeight="1">
      <c r="J886" s="109"/>
    </row>
    <row r="887" ht="24" customHeight="1">
      <c r="J887" s="109"/>
    </row>
    <row r="888" ht="24" customHeight="1">
      <c r="J888" s="109"/>
    </row>
    <row r="889" ht="24" customHeight="1">
      <c r="J889" s="109"/>
    </row>
    <row r="890" ht="24" customHeight="1">
      <c r="J890" s="109"/>
    </row>
    <row r="891" ht="24" customHeight="1">
      <c r="J891" s="109"/>
    </row>
    <row r="892" ht="24" customHeight="1">
      <c r="J892" s="109"/>
    </row>
    <row r="893" ht="24" customHeight="1">
      <c r="J893" s="109"/>
    </row>
    <row r="894" ht="24" customHeight="1">
      <c r="J894" s="109"/>
    </row>
    <row r="895" ht="24" customHeight="1">
      <c r="J895" s="109"/>
    </row>
    <row r="896" ht="24" customHeight="1">
      <c r="J896" s="109"/>
    </row>
    <row r="897" ht="24" customHeight="1">
      <c r="J897" s="109"/>
    </row>
    <row r="898" ht="24" customHeight="1">
      <c r="J898" s="109"/>
    </row>
    <row r="899" ht="24" customHeight="1">
      <c r="J899" s="109"/>
    </row>
    <row r="900" ht="24" customHeight="1">
      <c r="J900" s="109"/>
    </row>
    <row r="901" ht="24" customHeight="1">
      <c r="J901" s="109"/>
    </row>
    <row r="902" ht="24" customHeight="1">
      <c r="J902" s="109"/>
    </row>
    <row r="903" ht="24" customHeight="1">
      <c r="J903" s="109"/>
    </row>
    <row r="904" ht="24" customHeight="1">
      <c r="J904" s="109"/>
    </row>
    <row r="905" ht="24" customHeight="1">
      <c r="J905" s="109"/>
    </row>
    <row r="906" ht="24" customHeight="1">
      <c r="J906" s="109"/>
    </row>
    <row r="907" ht="24" customHeight="1">
      <c r="J907" s="109"/>
    </row>
    <row r="908" ht="24" customHeight="1">
      <c r="J908" s="109"/>
    </row>
    <row r="909" ht="24" customHeight="1">
      <c r="J909" s="109"/>
    </row>
    <row r="910" ht="24" customHeight="1">
      <c r="J910" s="109"/>
    </row>
    <row r="911" ht="24" customHeight="1">
      <c r="J911" s="109"/>
    </row>
    <row r="912" ht="24" customHeight="1">
      <c r="J912" s="109"/>
    </row>
    <row r="913" ht="24" customHeight="1">
      <c r="J913" s="109"/>
    </row>
    <row r="914" ht="24" customHeight="1">
      <c r="J914" s="109"/>
    </row>
    <row r="915" ht="24" customHeight="1">
      <c r="J915" s="109"/>
    </row>
    <row r="916" ht="24" customHeight="1">
      <c r="J916" s="109"/>
    </row>
    <row r="917" ht="24" customHeight="1">
      <c r="J917" s="109"/>
    </row>
    <row r="918" ht="24" customHeight="1">
      <c r="J918" s="109"/>
    </row>
    <row r="919" ht="24" customHeight="1">
      <c r="J919" s="109"/>
    </row>
    <row r="920" ht="24" customHeight="1">
      <c r="J920" s="109"/>
    </row>
    <row r="921" ht="24" customHeight="1">
      <c r="J921" s="109"/>
    </row>
    <row r="922" ht="24" customHeight="1">
      <c r="J922" s="109"/>
    </row>
    <row r="923" ht="24" customHeight="1">
      <c r="J923" s="109"/>
    </row>
    <row r="924" ht="24" customHeight="1">
      <c r="J924" s="109"/>
    </row>
    <row r="925" ht="24" customHeight="1">
      <c r="J925" s="109"/>
    </row>
    <row r="926" ht="24" customHeight="1">
      <c r="J926" s="109"/>
    </row>
    <row r="927" ht="24" customHeight="1">
      <c r="J927" s="109"/>
    </row>
    <row r="928" ht="24" customHeight="1">
      <c r="J928" s="109"/>
    </row>
    <row r="929" ht="24" customHeight="1">
      <c r="J929" s="109"/>
    </row>
    <row r="930" ht="24" customHeight="1">
      <c r="J930" s="109"/>
    </row>
    <row r="931" ht="24" customHeight="1">
      <c r="J931" s="109"/>
    </row>
    <row r="932" ht="24" customHeight="1">
      <c r="J932" s="109"/>
    </row>
    <row r="933" ht="24" customHeight="1">
      <c r="J933" s="109"/>
    </row>
    <row r="934" ht="24" customHeight="1">
      <c r="J934" s="109"/>
    </row>
    <row r="935" ht="24" customHeight="1">
      <c r="J935" s="109"/>
    </row>
    <row r="936" ht="24" customHeight="1">
      <c r="J936" s="109"/>
    </row>
    <row r="937" ht="24" customHeight="1">
      <c r="J937" s="109"/>
    </row>
    <row r="938" ht="24" customHeight="1">
      <c r="J938" s="109"/>
    </row>
    <row r="939" ht="24" customHeight="1">
      <c r="J939" s="109"/>
    </row>
    <row r="940" ht="24" customHeight="1">
      <c r="J940" s="109"/>
    </row>
    <row r="941" ht="24" customHeight="1">
      <c r="J941" s="109"/>
    </row>
    <row r="942" ht="24" customHeight="1">
      <c r="J942" s="109"/>
    </row>
    <row r="943" ht="24" customHeight="1">
      <c r="J943" s="109"/>
    </row>
    <row r="944" ht="24" customHeight="1">
      <c r="J944" s="109"/>
    </row>
    <row r="945" ht="24" customHeight="1">
      <c r="J945" s="109"/>
    </row>
    <row r="946" ht="24" customHeight="1">
      <c r="J946" s="109"/>
    </row>
    <row r="947" ht="24" customHeight="1">
      <c r="J947" s="109"/>
    </row>
    <row r="948" ht="24" customHeight="1">
      <c r="J948" s="109"/>
    </row>
    <row r="949" ht="24" customHeight="1">
      <c r="J949" s="109"/>
    </row>
    <row r="950" ht="24" customHeight="1">
      <c r="J950" s="109"/>
    </row>
    <row r="951" ht="24" customHeight="1">
      <c r="J951" s="109"/>
    </row>
    <row r="952" ht="24" customHeight="1">
      <c r="J952" s="109"/>
    </row>
    <row r="953" ht="24" customHeight="1">
      <c r="J953" s="109"/>
    </row>
    <row r="954" ht="24" customHeight="1">
      <c r="J954" s="109"/>
    </row>
    <row r="955" ht="24" customHeight="1">
      <c r="J955" s="109"/>
    </row>
    <row r="956" ht="24" customHeight="1">
      <c r="J956" s="109"/>
    </row>
    <row r="957" ht="24" customHeight="1">
      <c r="J957" s="109"/>
    </row>
    <row r="958" ht="24" customHeight="1">
      <c r="J958" s="109"/>
    </row>
    <row r="959" ht="24" customHeight="1">
      <c r="J959" s="109"/>
    </row>
    <row r="960" ht="24" customHeight="1">
      <c r="J960" s="109"/>
    </row>
    <row r="961" ht="24" customHeight="1">
      <c r="J961" s="109"/>
    </row>
    <row r="962" ht="24" customHeight="1">
      <c r="J962" s="109"/>
    </row>
    <row r="963" ht="24" customHeight="1">
      <c r="J963" s="109"/>
    </row>
    <row r="964" ht="24" customHeight="1">
      <c r="J964" s="109"/>
    </row>
    <row r="965" ht="24" customHeight="1">
      <c r="J965" s="109"/>
    </row>
    <row r="966" ht="24" customHeight="1">
      <c r="J966" s="109"/>
    </row>
    <row r="967" ht="24" customHeight="1">
      <c r="J967" s="109"/>
    </row>
    <row r="968" ht="24" customHeight="1">
      <c r="J968" s="109"/>
    </row>
    <row r="969" ht="24" customHeight="1">
      <c r="J969" s="109"/>
    </row>
    <row r="970" ht="24" customHeight="1">
      <c r="J970" s="109"/>
    </row>
    <row r="971" ht="24" customHeight="1">
      <c r="J971" s="109"/>
    </row>
    <row r="972" ht="24" customHeight="1">
      <c r="J972" s="109"/>
    </row>
    <row r="973" ht="24" customHeight="1">
      <c r="J973" s="109"/>
    </row>
    <row r="974" ht="24" customHeight="1">
      <c r="J974" s="109"/>
    </row>
    <row r="975" ht="24" customHeight="1">
      <c r="J975" s="109"/>
    </row>
    <row r="976" ht="24" customHeight="1">
      <c r="J976" s="109"/>
    </row>
    <row r="977" ht="24" customHeight="1">
      <c r="J977" s="109"/>
    </row>
    <row r="978" ht="24" customHeight="1">
      <c r="J978" s="109"/>
    </row>
    <row r="979" ht="24" customHeight="1">
      <c r="J979" s="109"/>
    </row>
    <row r="980" ht="24" customHeight="1">
      <c r="J980" s="109"/>
    </row>
    <row r="981" ht="24" customHeight="1">
      <c r="J981" s="109"/>
    </row>
    <row r="982" ht="24" customHeight="1">
      <c r="J982" s="109"/>
    </row>
    <row r="983" ht="24" customHeight="1">
      <c r="J983" s="109"/>
    </row>
    <row r="984" ht="24" customHeight="1">
      <c r="J984" s="109"/>
    </row>
    <row r="985" ht="24" customHeight="1">
      <c r="J985" s="109"/>
    </row>
    <row r="986" ht="24" customHeight="1">
      <c r="J986" s="109"/>
    </row>
    <row r="987" ht="24" customHeight="1">
      <c r="J987" s="109"/>
    </row>
    <row r="988" ht="24" customHeight="1">
      <c r="J988" s="109"/>
    </row>
    <row r="989" ht="24" customHeight="1">
      <c r="J989" s="109"/>
    </row>
    <row r="990" ht="24" customHeight="1">
      <c r="J990" s="109"/>
    </row>
    <row r="991" ht="24" customHeight="1">
      <c r="J991" s="109"/>
    </row>
    <row r="992" ht="24" customHeight="1">
      <c r="J992" s="109"/>
    </row>
    <row r="993" ht="24" customHeight="1">
      <c r="J993" s="109"/>
    </row>
    <row r="994" ht="24" customHeight="1">
      <c r="J994" s="109"/>
    </row>
    <row r="995" ht="24" customHeight="1">
      <c r="J995" s="109"/>
    </row>
    <row r="996" ht="24" customHeight="1">
      <c r="J996" s="109"/>
    </row>
    <row r="997" ht="24" customHeight="1">
      <c r="J997" s="109"/>
    </row>
    <row r="998" ht="24" customHeight="1">
      <c r="J998" s="109"/>
    </row>
    <row r="999" ht="24" customHeight="1">
      <c r="J999" s="109"/>
    </row>
    <row r="1000" ht="24" customHeight="1">
      <c r="J1000" s="109"/>
    </row>
    <row r="1001" ht="24" customHeight="1">
      <c r="J1001" s="109"/>
    </row>
    <row r="1002" ht="24" customHeight="1">
      <c r="J1002" s="109"/>
    </row>
    <row r="1003" ht="24" customHeight="1">
      <c r="J1003" s="109"/>
    </row>
    <row r="1004" ht="24" customHeight="1">
      <c r="J1004" s="109"/>
    </row>
    <row r="1005" ht="24" customHeight="1">
      <c r="J1005" s="109"/>
    </row>
    <row r="1006" ht="24" customHeight="1">
      <c r="J1006" s="109"/>
    </row>
    <row r="1007" ht="24" customHeight="1">
      <c r="J1007" s="109"/>
    </row>
    <row r="1008" ht="24" customHeight="1">
      <c r="J1008" s="109"/>
    </row>
    <row r="1009" ht="24" customHeight="1">
      <c r="J1009" s="109"/>
    </row>
    <row r="1010" ht="24" customHeight="1">
      <c r="J1010" s="109"/>
    </row>
    <row r="1011" ht="24" customHeight="1">
      <c r="J1011" s="109"/>
    </row>
    <row r="1012" ht="24" customHeight="1">
      <c r="J1012" s="109"/>
    </row>
    <row r="1013" ht="24" customHeight="1">
      <c r="J1013" s="109"/>
    </row>
    <row r="1014" ht="24" customHeight="1">
      <c r="J1014" s="109"/>
    </row>
    <row r="1015" ht="24" customHeight="1">
      <c r="J1015" s="109"/>
    </row>
    <row r="1016" ht="24" customHeight="1">
      <c r="J1016" s="109"/>
    </row>
    <row r="1017" ht="24" customHeight="1">
      <c r="J1017" s="109"/>
    </row>
    <row r="1018" ht="24" customHeight="1">
      <c r="J1018" s="109"/>
    </row>
    <row r="1019" ht="24" customHeight="1">
      <c r="J1019" s="109"/>
    </row>
    <row r="1020" ht="24" customHeight="1">
      <c r="J1020" s="109"/>
    </row>
    <row r="1021" ht="24" customHeight="1">
      <c r="J1021" s="109"/>
    </row>
    <row r="1022" ht="24" customHeight="1">
      <c r="J1022" s="109"/>
    </row>
    <row r="1023" ht="24" customHeight="1">
      <c r="J1023" s="109"/>
    </row>
    <row r="1024" ht="24" customHeight="1">
      <c r="J1024" s="109"/>
    </row>
    <row r="1025" ht="24" customHeight="1">
      <c r="J1025" s="109"/>
    </row>
    <row r="1026" ht="24" customHeight="1">
      <c r="J1026" s="109"/>
    </row>
    <row r="1027" ht="24" customHeight="1">
      <c r="J1027" s="109"/>
    </row>
    <row r="1028" ht="24" customHeight="1">
      <c r="J1028" s="109"/>
    </row>
  </sheetData>
  <mergeCells count="3">
    <mergeCell ref="A2:A3"/>
    <mergeCell ref="B2:B3"/>
    <mergeCell ref="M2:O2"/>
  </mergeCells>
  <printOptions horizontalCentered="1" verticalCentered="1"/>
  <pageMargins left="0.3937007874015748" right="0.2362204724409449" top="0.33" bottom="0.47" header="0.25" footer="0.3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9"/>
  <sheetViews>
    <sheetView showGridLines="0" view="pageBreakPreview" zoomScale="60" workbookViewId="0" topLeftCell="A32">
      <selection activeCell="J8" sqref="J8"/>
    </sheetView>
  </sheetViews>
  <sheetFormatPr defaultColWidth="9.140625" defaultRowHeight="11.25" customHeight="1"/>
  <cols>
    <col min="1" max="13" width="8.140625" style="112" customWidth="1"/>
    <col min="14" max="16384" width="9.140625" style="110" customWidth="1"/>
  </cols>
  <sheetData>
    <row r="1" spans="1:13" ht="25.5" customHeight="1">
      <c r="A1" s="179" t="s">
        <v>421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ht="6.75" customHeight="1">
      <c r="A2" s="111"/>
    </row>
    <row r="3" spans="1:13" ht="12.75" customHeight="1">
      <c r="A3" s="113" t="s">
        <v>422</v>
      </c>
      <c r="B3" s="113" t="s">
        <v>423</v>
      </c>
      <c r="C3" s="114" t="s">
        <v>424</v>
      </c>
      <c r="D3" s="180" t="s">
        <v>425</v>
      </c>
      <c r="E3" s="181"/>
      <c r="F3" s="115" t="s">
        <v>426</v>
      </c>
      <c r="G3" s="180" t="s">
        <v>427</v>
      </c>
      <c r="H3" s="182"/>
      <c r="I3" s="180" t="s">
        <v>428</v>
      </c>
      <c r="J3" s="181"/>
      <c r="K3" s="115" t="s">
        <v>426</v>
      </c>
      <c r="L3" s="183" t="s">
        <v>429</v>
      </c>
      <c r="M3" s="113" t="s">
        <v>422</v>
      </c>
    </row>
    <row r="4" spans="1:13" ht="12.75" customHeight="1">
      <c r="A4" s="116" t="s">
        <v>430</v>
      </c>
      <c r="B4" s="116" t="s">
        <v>431</v>
      </c>
      <c r="C4" s="113" t="s">
        <v>426</v>
      </c>
      <c r="D4" s="113" t="s">
        <v>432</v>
      </c>
      <c r="E4" s="113" t="s">
        <v>426</v>
      </c>
      <c r="F4" s="116" t="s">
        <v>433</v>
      </c>
      <c r="G4" s="113" t="s">
        <v>432</v>
      </c>
      <c r="H4" s="113" t="s">
        <v>426</v>
      </c>
      <c r="I4" s="113" t="s">
        <v>432</v>
      </c>
      <c r="J4" s="113" t="s">
        <v>426</v>
      </c>
      <c r="K4" s="116" t="s">
        <v>433</v>
      </c>
      <c r="L4" s="184"/>
      <c r="M4" s="116" t="s">
        <v>430</v>
      </c>
    </row>
    <row r="5" spans="1:13" ht="12.75" customHeight="1">
      <c r="A5" s="116"/>
      <c r="B5" s="116"/>
      <c r="C5" s="116" t="s">
        <v>434</v>
      </c>
      <c r="D5" s="116" t="s">
        <v>435</v>
      </c>
      <c r="E5" s="116" t="s">
        <v>434</v>
      </c>
      <c r="F5" s="116" t="s">
        <v>436</v>
      </c>
      <c r="G5" s="116" t="s">
        <v>435</v>
      </c>
      <c r="H5" s="116" t="s">
        <v>434</v>
      </c>
      <c r="I5" s="116" t="s">
        <v>435</v>
      </c>
      <c r="J5" s="116" t="s">
        <v>434</v>
      </c>
      <c r="K5" s="116" t="s">
        <v>436</v>
      </c>
      <c r="L5" s="177" t="s">
        <v>437</v>
      </c>
      <c r="M5" s="116"/>
    </row>
    <row r="6" spans="1:13" ht="11.25" customHeight="1">
      <c r="A6" s="117" t="s">
        <v>438</v>
      </c>
      <c r="B6" s="117" t="s">
        <v>439</v>
      </c>
      <c r="C6" s="117" t="s">
        <v>438</v>
      </c>
      <c r="D6" s="117" t="s">
        <v>438</v>
      </c>
      <c r="E6" s="117" t="s">
        <v>438</v>
      </c>
      <c r="F6" s="117" t="s">
        <v>440</v>
      </c>
      <c r="G6" s="117" t="s">
        <v>438</v>
      </c>
      <c r="H6" s="117" t="s">
        <v>438</v>
      </c>
      <c r="I6" s="117" t="s">
        <v>438</v>
      </c>
      <c r="J6" s="117" t="s">
        <v>438</v>
      </c>
      <c r="K6" s="117" t="s">
        <v>440</v>
      </c>
      <c r="L6" s="178"/>
      <c r="M6" s="117" t="s">
        <v>438</v>
      </c>
    </row>
    <row r="7" spans="1:13" ht="11.25" customHeight="1">
      <c r="A7" s="118">
        <v>0.04</v>
      </c>
      <c r="B7" s="119">
        <f>(A7/2)*(A7/2)*3.1415946</f>
        <v>0.00125663784</v>
      </c>
      <c r="C7" s="120"/>
      <c r="D7" s="120"/>
      <c r="E7" s="120"/>
      <c r="F7" s="120"/>
      <c r="G7" s="120">
        <v>0.03</v>
      </c>
      <c r="H7" s="120">
        <v>0.056</v>
      </c>
      <c r="I7" s="120">
        <v>0.002</v>
      </c>
      <c r="J7" s="120">
        <v>0.052</v>
      </c>
      <c r="K7" s="120">
        <v>15670</v>
      </c>
      <c r="L7" s="120">
        <v>0.01153</v>
      </c>
      <c r="M7" s="118">
        <v>0.04</v>
      </c>
    </row>
    <row r="8" spans="1:13" ht="11.25" customHeight="1">
      <c r="A8" s="121">
        <v>0.05</v>
      </c>
      <c r="B8" s="122">
        <f aca="true" t="shared" si="0" ref="B8:B70">(A8/2)*(A8/2)*3.1415946</f>
        <v>0.0019634966250000004</v>
      </c>
      <c r="C8" s="123"/>
      <c r="D8" s="123"/>
      <c r="E8" s="123"/>
      <c r="F8" s="123"/>
      <c r="G8" s="123">
        <v>0.04</v>
      </c>
      <c r="H8" s="123">
        <v>0.069</v>
      </c>
      <c r="I8" s="123">
        <v>0.003</v>
      </c>
      <c r="J8" s="123">
        <v>0.064</v>
      </c>
      <c r="K8" s="123">
        <v>10240</v>
      </c>
      <c r="L8" s="123">
        <v>0.01745</v>
      </c>
      <c r="M8" s="121">
        <v>0.05</v>
      </c>
    </row>
    <row r="9" spans="1:13" ht="11.25" customHeight="1">
      <c r="A9" s="121">
        <v>0.06</v>
      </c>
      <c r="B9" s="122">
        <f t="shared" si="0"/>
        <v>0.00282743514</v>
      </c>
      <c r="C9" s="123"/>
      <c r="D9" s="123"/>
      <c r="E9" s="123"/>
      <c r="F9" s="123"/>
      <c r="G9" s="123">
        <v>0.04</v>
      </c>
      <c r="H9" s="123">
        <v>0.081</v>
      </c>
      <c r="I9" s="123">
        <v>0.003</v>
      </c>
      <c r="J9" s="123">
        <v>0.075</v>
      </c>
      <c r="K9" s="123">
        <v>6966</v>
      </c>
      <c r="L9" s="123">
        <v>0.02595</v>
      </c>
      <c r="M9" s="121">
        <v>0.06</v>
      </c>
    </row>
    <row r="10" spans="1:13" ht="11.25" customHeight="1">
      <c r="A10" s="118">
        <v>0.07</v>
      </c>
      <c r="B10" s="119">
        <f t="shared" si="0"/>
        <v>0.0038484533850000006</v>
      </c>
      <c r="C10" s="120"/>
      <c r="D10" s="120"/>
      <c r="E10" s="120"/>
      <c r="F10" s="120"/>
      <c r="G10" s="120">
        <v>0.04</v>
      </c>
      <c r="H10" s="120">
        <v>0.091</v>
      </c>
      <c r="I10" s="120">
        <v>0.003</v>
      </c>
      <c r="J10" s="120">
        <v>0.085</v>
      </c>
      <c r="K10" s="120">
        <v>4990</v>
      </c>
      <c r="L10" s="119">
        <v>0.035</v>
      </c>
      <c r="M10" s="118">
        <v>0.07</v>
      </c>
    </row>
    <row r="11" spans="1:13" ht="11.25" customHeight="1">
      <c r="A11" s="121">
        <v>0.08</v>
      </c>
      <c r="B11" s="122">
        <f t="shared" si="0"/>
        <v>0.00502655136</v>
      </c>
      <c r="C11" s="123"/>
      <c r="D11" s="123"/>
      <c r="E11" s="123"/>
      <c r="F11" s="123"/>
      <c r="G11" s="123">
        <v>0.05</v>
      </c>
      <c r="H11" s="123">
        <v>0.103</v>
      </c>
      <c r="I11" s="123">
        <v>0.003</v>
      </c>
      <c r="J11" s="123">
        <v>0.097</v>
      </c>
      <c r="K11" s="123">
        <v>3778</v>
      </c>
      <c r="L11" s="122">
        <v>0.046</v>
      </c>
      <c r="M11" s="121">
        <v>0.08</v>
      </c>
    </row>
    <row r="12" spans="1:13" ht="11.25" customHeight="1">
      <c r="A12" s="121">
        <v>0.09</v>
      </c>
      <c r="B12" s="122">
        <f t="shared" si="0"/>
        <v>0.006361729064999999</v>
      </c>
      <c r="C12" s="123"/>
      <c r="D12" s="123"/>
      <c r="E12" s="123"/>
      <c r="F12" s="123"/>
      <c r="G12" s="123">
        <v>0.05</v>
      </c>
      <c r="H12" s="123">
        <v>0.113</v>
      </c>
      <c r="I12" s="123">
        <v>0.003</v>
      </c>
      <c r="J12" s="123">
        <v>0.107</v>
      </c>
      <c r="K12" s="123">
        <v>2959</v>
      </c>
      <c r="L12" s="122">
        <v>0.058</v>
      </c>
      <c r="M12" s="121">
        <v>0.09</v>
      </c>
    </row>
    <row r="13" spans="1:13" ht="11.25" customHeight="1">
      <c r="A13" s="118">
        <v>0.1</v>
      </c>
      <c r="B13" s="119">
        <f t="shared" si="0"/>
        <v>0.007853986500000002</v>
      </c>
      <c r="C13" s="124">
        <v>0.156</v>
      </c>
      <c r="D13" s="124">
        <v>0.009</v>
      </c>
      <c r="E13" s="124">
        <v>0.14</v>
      </c>
      <c r="F13" s="125">
        <v>2647</v>
      </c>
      <c r="G13" s="120">
        <v>0.05</v>
      </c>
      <c r="H13" s="120">
        <v>0.125</v>
      </c>
      <c r="I13" s="120">
        <v>0.003</v>
      </c>
      <c r="J13" s="120">
        <v>0.118</v>
      </c>
      <c r="K13" s="120">
        <v>2381</v>
      </c>
      <c r="L13" s="119">
        <v>0.06982</v>
      </c>
      <c r="M13" s="118">
        <v>0.1</v>
      </c>
    </row>
    <row r="14" spans="1:13" ht="11.25" customHeight="1">
      <c r="A14" s="121">
        <v>0.11</v>
      </c>
      <c r="B14" s="122">
        <f t="shared" si="0"/>
        <v>0.009503323664999999</v>
      </c>
      <c r="C14" s="126">
        <v>0.166</v>
      </c>
      <c r="D14" s="126">
        <v>0.009</v>
      </c>
      <c r="E14" s="126">
        <v>0.15</v>
      </c>
      <c r="F14" s="127">
        <v>2153</v>
      </c>
      <c r="G14" s="123">
        <v>0.05</v>
      </c>
      <c r="H14" s="123">
        <v>0.135</v>
      </c>
      <c r="I14" s="123">
        <v>0.003</v>
      </c>
      <c r="J14" s="123">
        <v>0.128</v>
      </c>
      <c r="K14" s="123">
        <v>1957</v>
      </c>
      <c r="L14" s="122">
        <v>0.087</v>
      </c>
      <c r="M14" s="121">
        <v>0.11</v>
      </c>
    </row>
    <row r="15" spans="1:13" ht="11.25" customHeight="1">
      <c r="A15" s="121">
        <v>0.12</v>
      </c>
      <c r="B15" s="122">
        <f t="shared" si="0"/>
        <v>0.01130974056</v>
      </c>
      <c r="C15" s="126">
        <v>0.18</v>
      </c>
      <c r="D15" s="126">
        <v>0.01</v>
      </c>
      <c r="E15" s="126">
        <v>0.162</v>
      </c>
      <c r="F15" s="127">
        <v>1786</v>
      </c>
      <c r="G15" s="123">
        <v>0.06</v>
      </c>
      <c r="H15" s="123">
        <v>0.147</v>
      </c>
      <c r="I15" s="123">
        <v>0.004</v>
      </c>
      <c r="J15" s="123">
        <v>0.139</v>
      </c>
      <c r="K15" s="123">
        <v>1636</v>
      </c>
      <c r="L15" s="122">
        <v>0.1006</v>
      </c>
      <c r="M15" s="121">
        <v>0.12</v>
      </c>
    </row>
    <row r="16" spans="1:13" ht="11.25" customHeight="1">
      <c r="A16" s="118">
        <v>0.13</v>
      </c>
      <c r="B16" s="119">
        <f t="shared" si="0"/>
        <v>0.013273237185000002</v>
      </c>
      <c r="C16" s="124">
        <v>0.19</v>
      </c>
      <c r="D16" s="124">
        <v>0.01</v>
      </c>
      <c r="E16" s="124">
        <v>0.172</v>
      </c>
      <c r="F16" s="125">
        <v>1505</v>
      </c>
      <c r="G16" s="120">
        <v>0.06</v>
      </c>
      <c r="H16" s="120">
        <v>0.157</v>
      </c>
      <c r="I16" s="120">
        <v>0.004</v>
      </c>
      <c r="J16" s="120">
        <v>0.149</v>
      </c>
      <c r="K16" s="120">
        <v>1389</v>
      </c>
      <c r="L16" s="119"/>
      <c r="M16" s="118">
        <v>0.13</v>
      </c>
    </row>
    <row r="17" spans="1:13" ht="11.25" customHeight="1">
      <c r="A17" s="121">
        <v>0.14</v>
      </c>
      <c r="B17" s="122">
        <f t="shared" si="0"/>
        <v>0.015393813540000002</v>
      </c>
      <c r="C17" s="126">
        <v>0.2</v>
      </c>
      <c r="D17" s="126">
        <v>0.01</v>
      </c>
      <c r="E17" s="126">
        <v>0.182</v>
      </c>
      <c r="F17" s="127">
        <v>1286</v>
      </c>
      <c r="G17" s="123">
        <v>0.06</v>
      </c>
      <c r="H17" s="123">
        <v>0.167</v>
      </c>
      <c r="I17" s="123">
        <v>0.004</v>
      </c>
      <c r="J17" s="123">
        <v>0.159</v>
      </c>
      <c r="K17" s="123">
        <v>1193</v>
      </c>
      <c r="L17" s="122">
        <v>0.1368</v>
      </c>
      <c r="M17" s="121">
        <v>0.14</v>
      </c>
    </row>
    <row r="18" spans="1:13" ht="11.25" customHeight="1">
      <c r="A18" s="121">
        <v>0.15</v>
      </c>
      <c r="B18" s="122">
        <f t="shared" si="0"/>
        <v>0.017671469625</v>
      </c>
      <c r="C18" s="126">
        <v>0.21</v>
      </c>
      <c r="D18" s="126">
        <v>0.01</v>
      </c>
      <c r="E18" s="126">
        <v>0.192</v>
      </c>
      <c r="F18" s="127">
        <v>1111</v>
      </c>
      <c r="G18" s="123">
        <v>0.06</v>
      </c>
      <c r="H18" s="123">
        <v>0.177</v>
      </c>
      <c r="I18" s="123">
        <v>0.004</v>
      </c>
      <c r="J18" s="123">
        <v>0.169</v>
      </c>
      <c r="K18" s="123">
        <v>1037</v>
      </c>
      <c r="L18" s="122"/>
      <c r="M18" s="121">
        <v>0.15</v>
      </c>
    </row>
    <row r="19" spans="1:13" ht="11.25" customHeight="1">
      <c r="A19" s="118">
        <v>0.16</v>
      </c>
      <c r="B19" s="119">
        <f t="shared" si="0"/>
        <v>0.02010620544</v>
      </c>
      <c r="C19" s="124">
        <v>0.222</v>
      </c>
      <c r="D19" s="124">
        <v>0.011</v>
      </c>
      <c r="E19" s="124">
        <v>0.204</v>
      </c>
      <c r="F19" s="128">
        <v>969.5</v>
      </c>
      <c r="G19" s="120">
        <v>0.07</v>
      </c>
      <c r="H19" s="120">
        <v>0.189</v>
      </c>
      <c r="I19" s="120">
        <v>0.005</v>
      </c>
      <c r="J19" s="120">
        <v>0.181</v>
      </c>
      <c r="K19" s="120">
        <v>908.8</v>
      </c>
      <c r="L19" s="119">
        <v>0.1788</v>
      </c>
      <c r="M19" s="118">
        <v>0.16</v>
      </c>
    </row>
    <row r="20" spans="1:13" ht="11.25" customHeight="1">
      <c r="A20" s="121">
        <v>0.17</v>
      </c>
      <c r="B20" s="122">
        <f t="shared" si="0"/>
        <v>0.022698020985000004</v>
      </c>
      <c r="C20" s="126">
        <v>0.232</v>
      </c>
      <c r="D20" s="126">
        <v>0.011</v>
      </c>
      <c r="E20" s="126">
        <v>0.214</v>
      </c>
      <c r="F20" s="129">
        <v>853.5</v>
      </c>
      <c r="G20" s="123">
        <v>0.07</v>
      </c>
      <c r="H20" s="123">
        <v>0.199</v>
      </c>
      <c r="I20" s="123">
        <v>0.005</v>
      </c>
      <c r="J20" s="123">
        <v>0.191</v>
      </c>
      <c r="K20" s="123">
        <v>803.2</v>
      </c>
      <c r="L20" s="122"/>
      <c r="M20" s="121">
        <v>0.17</v>
      </c>
    </row>
    <row r="21" spans="1:13" ht="11.25" customHeight="1">
      <c r="A21" s="121">
        <v>0.18</v>
      </c>
      <c r="B21" s="122">
        <f t="shared" si="0"/>
        <v>0.025446916259999997</v>
      </c>
      <c r="C21" s="126">
        <v>0.246</v>
      </c>
      <c r="D21" s="126">
        <v>0.012</v>
      </c>
      <c r="E21" s="126">
        <v>0.226</v>
      </c>
      <c r="F21" s="129">
        <v>757.2</v>
      </c>
      <c r="G21" s="130">
        <v>0.08</v>
      </c>
      <c r="H21" s="123">
        <v>0.211</v>
      </c>
      <c r="I21" s="123">
        <v>0.005</v>
      </c>
      <c r="J21" s="123">
        <v>0.202</v>
      </c>
      <c r="K21" s="123">
        <v>715</v>
      </c>
      <c r="L21" s="122">
        <v>0.2263</v>
      </c>
      <c r="M21" s="121">
        <v>0.18</v>
      </c>
    </row>
    <row r="22" spans="1:13" ht="11.25" customHeight="1">
      <c r="A22" s="118">
        <v>0.19</v>
      </c>
      <c r="B22" s="119">
        <f t="shared" si="0"/>
        <v>0.028352891265</v>
      </c>
      <c r="C22" s="124">
        <v>0.256</v>
      </c>
      <c r="D22" s="124">
        <v>0.012</v>
      </c>
      <c r="E22" s="124">
        <v>0.236</v>
      </c>
      <c r="F22" s="128">
        <v>676.2</v>
      </c>
      <c r="G22" s="131">
        <v>0.08</v>
      </c>
      <c r="H22" s="120">
        <v>0.221</v>
      </c>
      <c r="I22" s="120">
        <v>0.005</v>
      </c>
      <c r="J22" s="120">
        <v>0.212</v>
      </c>
      <c r="K22" s="120">
        <v>640.6</v>
      </c>
      <c r="L22" s="119"/>
      <c r="M22" s="118">
        <v>0.19</v>
      </c>
    </row>
    <row r="23" spans="1:13" ht="11.25" customHeight="1">
      <c r="A23" s="121">
        <v>0.2</v>
      </c>
      <c r="B23" s="122">
        <f t="shared" si="0"/>
        <v>0.03141594600000001</v>
      </c>
      <c r="C23" s="126">
        <v>0.266</v>
      </c>
      <c r="D23" s="126">
        <v>0.012</v>
      </c>
      <c r="E23" s="126">
        <v>0.246</v>
      </c>
      <c r="F23" s="129">
        <v>607.6</v>
      </c>
      <c r="G23" s="123">
        <v>0.08</v>
      </c>
      <c r="H23" s="123">
        <v>0.231</v>
      </c>
      <c r="I23" s="123">
        <v>0.005</v>
      </c>
      <c r="J23" s="123">
        <v>0.222</v>
      </c>
      <c r="K23" s="123">
        <v>577.2</v>
      </c>
      <c r="L23" s="122">
        <v>0.2793</v>
      </c>
      <c r="M23" s="121">
        <v>0.2</v>
      </c>
    </row>
    <row r="24" spans="1:13" ht="11.25" customHeight="1">
      <c r="A24" s="121">
        <v>0.21</v>
      </c>
      <c r="B24" s="122">
        <f t="shared" si="0"/>
        <v>0.034636080464999996</v>
      </c>
      <c r="C24" s="126">
        <v>0.276</v>
      </c>
      <c r="D24" s="132">
        <v>0.012</v>
      </c>
      <c r="E24" s="126">
        <v>0.256</v>
      </c>
      <c r="F24" s="129">
        <v>549</v>
      </c>
      <c r="G24" s="123">
        <v>0.08</v>
      </c>
      <c r="H24" s="123">
        <v>0.241</v>
      </c>
      <c r="I24" s="123">
        <v>0.005</v>
      </c>
      <c r="J24" s="123">
        <v>0.232</v>
      </c>
      <c r="K24" s="123">
        <v>522.8</v>
      </c>
      <c r="L24" s="122"/>
      <c r="M24" s="121">
        <v>0.21</v>
      </c>
    </row>
    <row r="25" spans="1:13" ht="11.25" customHeight="1">
      <c r="A25" s="118">
        <v>0.22</v>
      </c>
      <c r="B25" s="119">
        <f t="shared" si="0"/>
        <v>0.038013294659999995</v>
      </c>
      <c r="C25" s="124">
        <v>0.286</v>
      </c>
      <c r="D25" s="124">
        <v>0.012</v>
      </c>
      <c r="E25" s="124">
        <v>0.266</v>
      </c>
      <c r="F25" s="128">
        <v>498.4</v>
      </c>
      <c r="G25" s="120">
        <v>0.08</v>
      </c>
      <c r="H25" s="120">
        <v>0.252</v>
      </c>
      <c r="I25" s="120">
        <v>0.005</v>
      </c>
      <c r="J25" s="120">
        <v>0.243</v>
      </c>
      <c r="K25" s="120">
        <v>480.1</v>
      </c>
      <c r="L25" s="119"/>
      <c r="M25" s="118">
        <v>0.22</v>
      </c>
    </row>
    <row r="26" spans="1:13" ht="11.25" customHeight="1">
      <c r="A26" s="121">
        <v>0.23</v>
      </c>
      <c r="B26" s="122">
        <f t="shared" si="0"/>
        <v>0.041547588585</v>
      </c>
      <c r="C26" s="126">
        <v>0.298</v>
      </c>
      <c r="D26" s="126">
        <v>0.013</v>
      </c>
      <c r="E26" s="132" t="s">
        <v>441</v>
      </c>
      <c r="F26" s="133">
        <v>454.5</v>
      </c>
      <c r="G26" s="123">
        <v>0.09</v>
      </c>
      <c r="H26" s="123">
        <v>0.264</v>
      </c>
      <c r="I26" s="123">
        <v>0.006</v>
      </c>
      <c r="J26" s="123">
        <v>0.255</v>
      </c>
      <c r="K26" s="123">
        <v>438.6</v>
      </c>
      <c r="L26" s="134">
        <v>0.3694</v>
      </c>
      <c r="M26" s="121">
        <v>0.23</v>
      </c>
    </row>
    <row r="27" spans="1:13" ht="11.25" customHeight="1">
      <c r="A27" s="121">
        <v>0.24</v>
      </c>
      <c r="B27" s="122">
        <f t="shared" si="0"/>
        <v>0.04523896224</v>
      </c>
      <c r="C27" s="126">
        <v>0.308</v>
      </c>
      <c r="D27" s="126">
        <v>0.013</v>
      </c>
      <c r="E27" s="126">
        <v>0.288</v>
      </c>
      <c r="F27" s="129">
        <v>416.2</v>
      </c>
      <c r="G27" s="123">
        <v>0.09</v>
      </c>
      <c r="H27" s="123">
        <v>0.274</v>
      </c>
      <c r="I27" s="123">
        <v>0.006</v>
      </c>
      <c r="J27" s="123">
        <v>0.265</v>
      </c>
      <c r="K27" s="123">
        <v>402.2</v>
      </c>
      <c r="L27" s="122"/>
      <c r="M27" s="121">
        <v>0.24</v>
      </c>
    </row>
    <row r="28" spans="1:13" ht="11.25" customHeight="1">
      <c r="A28" s="118">
        <v>0.25</v>
      </c>
      <c r="B28" s="119">
        <f t="shared" si="0"/>
        <v>0.049087415625</v>
      </c>
      <c r="C28" s="124">
        <v>0.318</v>
      </c>
      <c r="D28" s="124">
        <v>0.013</v>
      </c>
      <c r="E28" s="124">
        <v>0.298</v>
      </c>
      <c r="F28" s="128">
        <v>382.5</v>
      </c>
      <c r="G28" s="120">
        <v>0.09</v>
      </c>
      <c r="H28" s="120">
        <v>0.284</v>
      </c>
      <c r="I28" s="120">
        <v>0.006</v>
      </c>
      <c r="J28" s="120">
        <v>0.275</v>
      </c>
      <c r="K28" s="120">
        <v>370.2</v>
      </c>
      <c r="L28" s="119"/>
      <c r="M28" s="118">
        <v>0.25</v>
      </c>
    </row>
    <row r="29" spans="1:13" ht="11.25" customHeight="1">
      <c r="A29" s="121">
        <v>0.26</v>
      </c>
      <c r="B29" s="122">
        <f t="shared" si="0"/>
        <v>0.05309294874000001</v>
      </c>
      <c r="C29" s="126">
        <v>0.33</v>
      </c>
      <c r="D29" s="126">
        <v>0.013</v>
      </c>
      <c r="E29" s="126">
        <v>0.31</v>
      </c>
      <c r="F29" s="129">
        <v>358.4</v>
      </c>
      <c r="G29" s="123">
        <v>0.09</v>
      </c>
      <c r="H29" s="123">
        <v>0.294</v>
      </c>
      <c r="I29" s="123">
        <v>0.006</v>
      </c>
      <c r="J29" s="123">
        <v>0.285</v>
      </c>
      <c r="K29" s="123">
        <v>341.8</v>
      </c>
      <c r="L29" s="122">
        <v>0.472</v>
      </c>
      <c r="M29" s="121">
        <v>0.26</v>
      </c>
    </row>
    <row r="30" spans="1:13" ht="11.25" customHeight="1">
      <c r="A30" s="121">
        <v>0.27</v>
      </c>
      <c r="B30" s="122">
        <f t="shared" si="0"/>
        <v>0.057255561585</v>
      </c>
      <c r="C30" s="126">
        <v>0.34</v>
      </c>
      <c r="D30" s="126">
        <v>0.013</v>
      </c>
      <c r="E30" s="126">
        <v>0.32</v>
      </c>
      <c r="F30" s="129">
        <v>331.4</v>
      </c>
      <c r="G30" s="123">
        <v>0.09</v>
      </c>
      <c r="H30" s="123">
        <v>0.304</v>
      </c>
      <c r="I30" s="123">
        <v>0.006</v>
      </c>
      <c r="J30" s="123">
        <v>0.295</v>
      </c>
      <c r="K30" s="123">
        <v>316.6</v>
      </c>
      <c r="L30" s="126"/>
      <c r="M30" s="121">
        <v>0.27</v>
      </c>
    </row>
    <row r="31" spans="1:13" ht="11.25" customHeight="1">
      <c r="A31" s="118">
        <v>0.28</v>
      </c>
      <c r="B31" s="119">
        <f t="shared" si="0"/>
        <v>0.06157525416000001</v>
      </c>
      <c r="C31" s="124">
        <v>0.35</v>
      </c>
      <c r="D31" s="124">
        <v>0.013</v>
      </c>
      <c r="E31" s="124">
        <v>0.33</v>
      </c>
      <c r="F31" s="128">
        <v>307.3</v>
      </c>
      <c r="G31" s="120">
        <v>0.09</v>
      </c>
      <c r="H31" s="120">
        <v>0.314</v>
      </c>
      <c r="I31" s="120">
        <v>0.006</v>
      </c>
      <c r="J31" s="120">
        <v>0.305</v>
      </c>
      <c r="K31" s="120">
        <v>294.1</v>
      </c>
      <c r="L31" s="124"/>
      <c r="M31" s="118">
        <v>0.28</v>
      </c>
    </row>
    <row r="32" spans="1:13" ht="11.25" customHeight="1">
      <c r="A32" s="121">
        <v>0.29</v>
      </c>
      <c r="B32" s="122">
        <f t="shared" si="0"/>
        <v>0.066052026465</v>
      </c>
      <c r="C32" s="126">
        <v>0.36</v>
      </c>
      <c r="D32" s="126">
        <v>0.013</v>
      </c>
      <c r="E32" s="126">
        <v>0.34</v>
      </c>
      <c r="F32" s="129">
        <v>285.7</v>
      </c>
      <c r="G32" s="123">
        <v>0.09</v>
      </c>
      <c r="H32" s="123">
        <v>0.324</v>
      </c>
      <c r="I32" s="123">
        <v>0.006</v>
      </c>
      <c r="J32" s="123">
        <v>0.315</v>
      </c>
      <c r="K32" s="123">
        <v>273.9</v>
      </c>
      <c r="L32" s="122">
        <v>0.5872</v>
      </c>
      <c r="M32" s="121">
        <v>0.29</v>
      </c>
    </row>
    <row r="33" spans="1:13" ht="11.25" customHeight="1">
      <c r="A33" s="121">
        <v>0.3</v>
      </c>
      <c r="B33" s="122">
        <f t="shared" si="0"/>
        <v>0.0706858785</v>
      </c>
      <c r="C33" s="126">
        <v>0.374</v>
      </c>
      <c r="D33" s="126">
        <v>0.014</v>
      </c>
      <c r="E33" s="126">
        <v>0.352</v>
      </c>
      <c r="F33" s="129">
        <v>262.9</v>
      </c>
      <c r="G33" s="123">
        <v>0.01</v>
      </c>
      <c r="H33" s="123">
        <v>0.337</v>
      </c>
      <c r="I33" s="123">
        <v>0.007</v>
      </c>
      <c r="J33" s="123">
        <v>0.327</v>
      </c>
      <c r="K33" s="123">
        <v>254</v>
      </c>
      <c r="L33" s="122">
        <v>0.6435</v>
      </c>
      <c r="M33" s="121">
        <v>0.3</v>
      </c>
    </row>
    <row r="34" spans="1:13" ht="11.25" customHeight="1">
      <c r="A34" s="118">
        <v>0.32</v>
      </c>
      <c r="B34" s="119">
        <f t="shared" si="0"/>
        <v>0.08042482176</v>
      </c>
      <c r="C34" s="124">
        <v>0.394</v>
      </c>
      <c r="D34" s="124">
        <v>0.014</v>
      </c>
      <c r="E34" s="124">
        <v>0.372</v>
      </c>
      <c r="F34" s="128">
        <v>230</v>
      </c>
      <c r="G34" s="120">
        <v>0.01</v>
      </c>
      <c r="H34" s="120">
        <v>0.357</v>
      </c>
      <c r="I34" s="120">
        <v>0.007</v>
      </c>
      <c r="J34" s="120">
        <v>0.347</v>
      </c>
      <c r="K34" s="120">
        <v>222.8</v>
      </c>
      <c r="L34" s="119">
        <v>0.7194</v>
      </c>
      <c r="M34" s="118">
        <v>0.32</v>
      </c>
    </row>
    <row r="35" spans="1:13" ht="11.25" customHeight="1">
      <c r="A35" s="121">
        <v>0.35</v>
      </c>
      <c r="B35" s="122">
        <f t="shared" si="0"/>
        <v>0.09621133462499998</v>
      </c>
      <c r="C35" s="126">
        <v>0.424</v>
      </c>
      <c r="D35" s="126">
        <v>0.014</v>
      </c>
      <c r="E35" s="126">
        <v>0.402</v>
      </c>
      <c r="F35" s="129">
        <v>191.2</v>
      </c>
      <c r="G35" s="123">
        <v>0.01</v>
      </c>
      <c r="H35" s="123">
        <v>0.387</v>
      </c>
      <c r="I35" s="123">
        <v>0.007</v>
      </c>
      <c r="J35" s="123">
        <v>0.377</v>
      </c>
      <c r="K35" s="123">
        <v>185.7</v>
      </c>
      <c r="L35" s="122">
        <v>0.8553</v>
      </c>
      <c r="M35" s="121">
        <v>0.35</v>
      </c>
    </row>
    <row r="36" spans="1:13" ht="11.25" customHeight="1">
      <c r="A36" s="121">
        <v>0.37</v>
      </c>
      <c r="B36" s="122">
        <f t="shared" si="0"/>
        <v>0.107521075185</v>
      </c>
      <c r="C36" s="126">
        <v>0.446</v>
      </c>
      <c r="D36" s="126">
        <v>0.014</v>
      </c>
      <c r="E36" s="126">
        <v>0.424</v>
      </c>
      <c r="F36" s="129">
        <v>170.6</v>
      </c>
      <c r="G36" s="123">
        <v>0.01</v>
      </c>
      <c r="H36" s="123">
        <v>0.407</v>
      </c>
      <c r="I36" s="123">
        <v>0.007</v>
      </c>
      <c r="J36" s="123">
        <v>0.397</v>
      </c>
      <c r="K36" s="123">
        <v>165.9</v>
      </c>
      <c r="L36" s="122"/>
      <c r="M36" s="121">
        <v>0.37</v>
      </c>
    </row>
    <row r="37" spans="1:13" ht="11.25" customHeight="1">
      <c r="A37" s="118">
        <v>0.4</v>
      </c>
      <c r="B37" s="119">
        <f t="shared" si="0"/>
        <v>0.12566378400000003</v>
      </c>
      <c r="C37" s="124">
        <v>0.48</v>
      </c>
      <c r="D37" s="124">
        <v>0.015</v>
      </c>
      <c r="E37" s="124">
        <v>0.456</v>
      </c>
      <c r="F37" s="128">
        <v>145.3</v>
      </c>
      <c r="G37" s="120">
        <v>0.011</v>
      </c>
      <c r="H37" s="120">
        <v>0.439</v>
      </c>
      <c r="I37" s="120">
        <v>0.007</v>
      </c>
      <c r="J37" s="120">
        <v>0.429</v>
      </c>
      <c r="K37" s="120">
        <v>141.7</v>
      </c>
      <c r="L37" s="119">
        <v>1.118</v>
      </c>
      <c r="M37" s="118">
        <v>0.4</v>
      </c>
    </row>
    <row r="38" spans="1:13" ht="11.25" customHeight="1">
      <c r="A38" s="121">
        <v>0.45</v>
      </c>
      <c r="B38" s="122">
        <f t="shared" si="0"/>
        <v>0.159043226625</v>
      </c>
      <c r="C38" s="126">
        <v>0.532</v>
      </c>
      <c r="D38" s="126">
        <v>0.016</v>
      </c>
      <c r="E38" s="126">
        <v>0.508</v>
      </c>
      <c r="F38" s="129">
        <v>114.2</v>
      </c>
      <c r="G38" s="123">
        <v>0.011</v>
      </c>
      <c r="H38" s="123">
        <v>0.49</v>
      </c>
      <c r="I38" s="123">
        <v>0.007</v>
      </c>
      <c r="J38" s="123">
        <v>0.479</v>
      </c>
      <c r="K38" s="123">
        <v>112.1</v>
      </c>
      <c r="L38" s="122">
        <v>1.414</v>
      </c>
      <c r="M38" s="121">
        <v>0.45</v>
      </c>
    </row>
    <row r="39" spans="1:13" ht="11.25" customHeight="1">
      <c r="A39" s="121">
        <v>0.5</v>
      </c>
      <c r="B39" s="122">
        <f t="shared" si="0"/>
        <v>0.1963496625</v>
      </c>
      <c r="C39" s="126">
        <v>0.586</v>
      </c>
      <c r="D39" s="126">
        <v>0.017</v>
      </c>
      <c r="E39" s="126">
        <v>0.56</v>
      </c>
      <c r="F39" s="135">
        <v>91.43</v>
      </c>
      <c r="G39" s="130">
        <v>0.012</v>
      </c>
      <c r="H39" s="123">
        <v>0.542</v>
      </c>
      <c r="I39" s="123">
        <v>0.008</v>
      </c>
      <c r="J39" s="123">
        <v>0.531</v>
      </c>
      <c r="K39" s="123">
        <v>89.95</v>
      </c>
      <c r="L39" s="122">
        <v>1.745</v>
      </c>
      <c r="M39" s="121">
        <v>0.5</v>
      </c>
    </row>
    <row r="40" spans="1:13" ht="11.25" customHeight="1">
      <c r="A40" s="118">
        <v>0.55</v>
      </c>
      <c r="B40" s="119">
        <f t="shared" si="0"/>
        <v>0.23758309162500002</v>
      </c>
      <c r="C40" s="124">
        <v>0.646</v>
      </c>
      <c r="D40" s="124">
        <v>0.017</v>
      </c>
      <c r="E40" s="124">
        <v>0.62</v>
      </c>
      <c r="F40" s="136">
        <v>78.15</v>
      </c>
      <c r="G40" s="120">
        <v>0.012</v>
      </c>
      <c r="H40" s="120">
        <v>0.592</v>
      </c>
      <c r="I40" s="120">
        <v>0.008</v>
      </c>
      <c r="J40" s="120">
        <v>0.581</v>
      </c>
      <c r="K40" s="120">
        <v>74.18</v>
      </c>
      <c r="L40" s="119">
        <v>2.112</v>
      </c>
      <c r="M40" s="118">
        <v>0.55</v>
      </c>
    </row>
    <row r="41" spans="1:13" ht="11.25" customHeight="1">
      <c r="A41" s="121">
        <v>0.6</v>
      </c>
      <c r="B41" s="122">
        <f t="shared" si="0"/>
        <v>0.282743514</v>
      </c>
      <c r="C41" s="126">
        <v>0.698</v>
      </c>
      <c r="D41" s="126">
        <v>0.017</v>
      </c>
      <c r="E41" s="126">
        <v>0.672</v>
      </c>
      <c r="F41" s="135">
        <v>65.26</v>
      </c>
      <c r="G41" s="123">
        <v>0.012</v>
      </c>
      <c r="H41" s="123">
        <v>0.644</v>
      </c>
      <c r="I41" s="123">
        <v>0.008</v>
      </c>
      <c r="J41" s="123">
        <v>0.632</v>
      </c>
      <c r="K41" s="123">
        <v>62.64</v>
      </c>
      <c r="L41" s="122">
        <v>2.513</v>
      </c>
      <c r="M41" s="121">
        <v>0.6</v>
      </c>
    </row>
    <row r="42" spans="1:13" ht="11.25" customHeight="1">
      <c r="A42" s="121">
        <v>0.65</v>
      </c>
      <c r="B42" s="122">
        <f t="shared" si="0"/>
        <v>0.33183092962500005</v>
      </c>
      <c r="C42" s="132">
        <v>0.752</v>
      </c>
      <c r="D42" s="126">
        <v>0.018</v>
      </c>
      <c r="E42" s="126">
        <v>0.724</v>
      </c>
      <c r="F42" s="135">
        <v>55.31</v>
      </c>
      <c r="G42" s="123">
        <v>0.012</v>
      </c>
      <c r="H42" s="123">
        <v>0.694</v>
      </c>
      <c r="I42" s="123"/>
      <c r="J42" s="123"/>
      <c r="K42" s="123">
        <v>53.26</v>
      </c>
      <c r="L42" s="122">
        <v>2.95</v>
      </c>
      <c r="M42" s="121">
        <v>0.65</v>
      </c>
    </row>
    <row r="43" spans="1:13" ht="11.25" customHeight="1">
      <c r="A43" s="118">
        <v>0.7</v>
      </c>
      <c r="B43" s="119">
        <f t="shared" si="0"/>
        <v>0.3848453384999999</v>
      </c>
      <c r="C43" s="124">
        <v>0.804</v>
      </c>
      <c r="D43" s="124">
        <v>0.019</v>
      </c>
      <c r="E43" s="124">
        <v>0.776</v>
      </c>
      <c r="F43" s="136">
        <v>47.47</v>
      </c>
      <c r="G43" s="120">
        <v>0.013</v>
      </c>
      <c r="H43" s="120">
        <v>0.746</v>
      </c>
      <c r="I43" s="120"/>
      <c r="J43" s="120"/>
      <c r="K43" s="120">
        <v>45.84</v>
      </c>
      <c r="L43" s="119">
        <v>3.421</v>
      </c>
      <c r="M43" s="118">
        <v>0.7</v>
      </c>
    </row>
    <row r="44" spans="1:13" ht="11.25" customHeight="1">
      <c r="A44" s="121">
        <v>0.75</v>
      </c>
      <c r="B44" s="122">
        <f t="shared" si="0"/>
        <v>0.441786740625</v>
      </c>
      <c r="C44" s="126">
        <v>0.86</v>
      </c>
      <c r="D44" s="126">
        <v>0.02</v>
      </c>
      <c r="E44" s="126">
        <v>0.83</v>
      </c>
      <c r="F44" s="135">
        <v>41.19</v>
      </c>
      <c r="G44" s="123">
        <v>0.014</v>
      </c>
      <c r="H44" s="123">
        <v>0.798</v>
      </c>
      <c r="I44" s="123"/>
      <c r="J44" s="123"/>
      <c r="K44" s="123">
        <v>39.87</v>
      </c>
      <c r="L44" s="134" t="s">
        <v>442</v>
      </c>
      <c r="M44" s="121">
        <v>0.75</v>
      </c>
    </row>
    <row r="45" spans="1:13" ht="11.25" customHeight="1">
      <c r="A45" s="121">
        <v>0.8</v>
      </c>
      <c r="B45" s="122">
        <f t="shared" si="0"/>
        <v>0.5026551360000001</v>
      </c>
      <c r="C45" s="126">
        <v>0.914</v>
      </c>
      <c r="D45" s="126">
        <v>0.021</v>
      </c>
      <c r="E45" s="126">
        <v>0.882</v>
      </c>
      <c r="F45" s="135">
        <v>36.08</v>
      </c>
      <c r="G45" s="123">
        <v>0.015</v>
      </c>
      <c r="H45" s="123">
        <v>0.852</v>
      </c>
      <c r="I45" s="123"/>
      <c r="J45" s="123"/>
      <c r="K45" s="123">
        <v>35.17</v>
      </c>
      <c r="L45" s="122">
        <v>4.469</v>
      </c>
      <c r="M45" s="121">
        <v>0.8</v>
      </c>
    </row>
    <row r="46" spans="1:13" ht="11.25" customHeight="1">
      <c r="A46" s="118">
        <v>0.85</v>
      </c>
      <c r="B46" s="119">
        <f t="shared" si="0"/>
        <v>0.5674505246249999</v>
      </c>
      <c r="C46" s="124">
        <v>0.966</v>
      </c>
      <c r="D46" s="124">
        <v>0.022</v>
      </c>
      <c r="E46" s="124">
        <v>0.934</v>
      </c>
      <c r="F46" s="136">
        <v>31.87</v>
      </c>
      <c r="G46" s="120">
        <v>0.015</v>
      </c>
      <c r="H46" s="120">
        <v>0.904</v>
      </c>
      <c r="I46" s="120"/>
      <c r="J46" s="120"/>
      <c r="K46" s="120">
        <v>31.11</v>
      </c>
      <c r="L46" s="119"/>
      <c r="M46" s="118">
        <v>0.85</v>
      </c>
    </row>
    <row r="47" spans="1:13" ht="11.25" customHeight="1">
      <c r="A47" s="121">
        <v>0.9</v>
      </c>
      <c r="B47" s="122">
        <f t="shared" si="0"/>
        <v>0.6361729065</v>
      </c>
      <c r="C47" s="126">
        <v>1.02</v>
      </c>
      <c r="D47" s="126">
        <v>0.023</v>
      </c>
      <c r="E47" s="126">
        <v>0.986</v>
      </c>
      <c r="F47" s="135">
        <v>28.35</v>
      </c>
      <c r="G47" s="123">
        <v>0.016</v>
      </c>
      <c r="H47" s="123">
        <v>0.956</v>
      </c>
      <c r="I47" s="123"/>
      <c r="J47" s="123"/>
      <c r="K47" s="123">
        <v>27.71</v>
      </c>
      <c r="L47" s="122">
        <v>5.656</v>
      </c>
      <c r="M47" s="121">
        <v>0.9</v>
      </c>
    </row>
    <row r="48" spans="1:13" ht="11.25" customHeight="1">
      <c r="A48" s="121">
        <v>0.95</v>
      </c>
      <c r="B48" s="122">
        <f t="shared" si="0"/>
        <v>0.7088222816249999</v>
      </c>
      <c r="C48" s="126">
        <v>1.072</v>
      </c>
      <c r="D48" s="126">
        <v>0.024</v>
      </c>
      <c r="E48" s="126">
        <v>1.038</v>
      </c>
      <c r="F48" s="135">
        <v>25.38</v>
      </c>
      <c r="G48" s="123">
        <v>0.017</v>
      </c>
      <c r="H48" s="123">
        <v>1.008</v>
      </c>
      <c r="I48" s="123"/>
      <c r="J48" s="123"/>
      <c r="K48" s="123">
        <v>24.84</v>
      </c>
      <c r="L48" s="122"/>
      <c r="M48" s="121">
        <v>0.95</v>
      </c>
    </row>
    <row r="49" spans="1:13" ht="11.25" customHeight="1">
      <c r="A49" s="118">
        <v>1</v>
      </c>
      <c r="B49" s="119">
        <f t="shared" si="0"/>
        <v>0.78539865</v>
      </c>
      <c r="C49" s="124">
        <v>1.138</v>
      </c>
      <c r="D49" s="124">
        <v>0.025</v>
      </c>
      <c r="E49" s="124">
        <v>1.102</v>
      </c>
      <c r="F49" s="136">
        <v>23.33</v>
      </c>
      <c r="G49" s="120">
        <v>0.017</v>
      </c>
      <c r="H49" s="120">
        <v>1.062</v>
      </c>
      <c r="I49" s="120"/>
      <c r="J49" s="120"/>
      <c r="K49" s="120">
        <v>22.49</v>
      </c>
      <c r="L49" s="119">
        <v>6.982</v>
      </c>
      <c r="M49" s="118">
        <v>1</v>
      </c>
    </row>
    <row r="50" spans="1:13" ht="11.25" customHeight="1">
      <c r="A50" s="121">
        <v>1.1</v>
      </c>
      <c r="B50" s="122">
        <f t="shared" si="0"/>
        <v>0.9503323665000001</v>
      </c>
      <c r="C50" s="126">
        <v>1.242</v>
      </c>
      <c r="D50" s="126">
        <v>0.026</v>
      </c>
      <c r="E50" s="126">
        <v>1.204</v>
      </c>
      <c r="F50" s="135">
        <v>19.17</v>
      </c>
      <c r="G50" s="123"/>
      <c r="H50" s="123"/>
      <c r="I50" s="123"/>
      <c r="J50" s="123"/>
      <c r="K50" s="123"/>
      <c r="L50" s="122"/>
      <c r="M50" s="121">
        <v>1.1</v>
      </c>
    </row>
    <row r="51" spans="1:13" ht="11.25" customHeight="1">
      <c r="A51" s="121">
        <v>1.2</v>
      </c>
      <c r="B51" s="122">
        <f t="shared" si="0"/>
        <v>1.130974056</v>
      </c>
      <c r="C51" s="126">
        <v>1.342</v>
      </c>
      <c r="D51" s="126">
        <v>0.026</v>
      </c>
      <c r="E51" s="126">
        <v>1.304</v>
      </c>
      <c r="F51" s="135">
        <v>16.04</v>
      </c>
      <c r="G51" s="123"/>
      <c r="H51" s="123"/>
      <c r="I51" s="123"/>
      <c r="J51" s="123"/>
      <c r="K51" s="123"/>
      <c r="L51" s="122">
        <v>10.06</v>
      </c>
      <c r="M51" s="121">
        <v>1.2</v>
      </c>
    </row>
    <row r="52" spans="1:13" ht="11.25" customHeight="1">
      <c r="A52" s="118">
        <v>1.3</v>
      </c>
      <c r="B52" s="119">
        <f t="shared" si="0"/>
        <v>1.3273237185000002</v>
      </c>
      <c r="C52" s="124">
        <v>1.448</v>
      </c>
      <c r="D52" s="124">
        <v>0.027</v>
      </c>
      <c r="E52" s="124">
        <v>1.408</v>
      </c>
      <c r="F52" s="136">
        <v>13.61</v>
      </c>
      <c r="G52" s="120"/>
      <c r="H52" s="120"/>
      <c r="I52" s="120"/>
      <c r="J52" s="120"/>
      <c r="K52" s="120"/>
      <c r="L52" s="119"/>
      <c r="M52" s="118">
        <v>1.3</v>
      </c>
    </row>
    <row r="53" spans="1:13" ht="11.25" customHeight="1">
      <c r="A53" s="121">
        <v>1.4</v>
      </c>
      <c r="B53" s="122">
        <f t="shared" si="0"/>
        <v>1.5393813539999996</v>
      </c>
      <c r="C53" s="126">
        <v>1.548</v>
      </c>
      <c r="D53" s="126">
        <v>0.027</v>
      </c>
      <c r="E53" s="126">
        <v>1.508</v>
      </c>
      <c r="F53" s="135">
        <v>11.7</v>
      </c>
      <c r="G53" s="123"/>
      <c r="H53" s="123"/>
      <c r="I53" s="123"/>
      <c r="J53" s="123"/>
      <c r="K53" s="123"/>
      <c r="L53" s="122">
        <v>13.68</v>
      </c>
      <c r="M53" s="121">
        <v>1.4</v>
      </c>
    </row>
    <row r="54" spans="1:13" ht="11.25" customHeight="1">
      <c r="A54" s="121">
        <v>1.5</v>
      </c>
      <c r="B54" s="122">
        <f t="shared" si="0"/>
        <v>1.7671469625</v>
      </c>
      <c r="C54" s="126">
        <v>1.654</v>
      </c>
      <c r="D54" s="126">
        <v>0.028</v>
      </c>
      <c r="E54" s="126">
        <v>1.612</v>
      </c>
      <c r="F54" s="135">
        <v>10.16</v>
      </c>
      <c r="G54" s="123"/>
      <c r="H54" s="123"/>
      <c r="I54" s="123"/>
      <c r="J54" s="123"/>
      <c r="K54" s="123"/>
      <c r="L54" s="122"/>
      <c r="M54" s="121">
        <v>1.5</v>
      </c>
    </row>
    <row r="55" spans="1:13" ht="11.25" customHeight="1">
      <c r="A55" s="118">
        <v>1.6</v>
      </c>
      <c r="B55" s="119">
        <f t="shared" si="0"/>
        <v>2.0106205440000005</v>
      </c>
      <c r="C55" s="124">
        <v>1.754</v>
      </c>
      <c r="D55" s="124">
        <v>0.028</v>
      </c>
      <c r="E55" s="124">
        <v>1.712</v>
      </c>
      <c r="F55" s="124">
        <v>8.906</v>
      </c>
      <c r="G55" s="120"/>
      <c r="H55" s="120"/>
      <c r="I55" s="120"/>
      <c r="J55" s="120"/>
      <c r="K55" s="120"/>
      <c r="L55" s="119">
        <v>17.88</v>
      </c>
      <c r="M55" s="118">
        <v>1.6</v>
      </c>
    </row>
    <row r="56" spans="1:13" ht="11.25" customHeight="1">
      <c r="A56" s="121">
        <v>1.7</v>
      </c>
      <c r="B56" s="122">
        <f t="shared" si="0"/>
        <v>2.2698020984999996</v>
      </c>
      <c r="C56" s="126">
        <v>1.856</v>
      </c>
      <c r="D56" s="126">
        <v>0.029</v>
      </c>
      <c r="E56" s="126">
        <v>1.814</v>
      </c>
      <c r="F56" s="126">
        <v>7.781</v>
      </c>
      <c r="G56" s="123"/>
      <c r="H56" s="123"/>
      <c r="I56" s="123"/>
      <c r="J56" s="123"/>
      <c r="K56" s="123"/>
      <c r="L56" s="122"/>
      <c r="M56" s="121">
        <v>1.7</v>
      </c>
    </row>
    <row r="57" spans="1:13" ht="11.25" customHeight="1">
      <c r="A57" s="121">
        <v>1.8</v>
      </c>
      <c r="B57" s="122">
        <f t="shared" si="0"/>
        <v>2.544691626</v>
      </c>
      <c r="C57" s="126">
        <v>1.956</v>
      </c>
      <c r="D57" s="126">
        <v>0.029</v>
      </c>
      <c r="E57" s="126">
        <v>1.914</v>
      </c>
      <c r="F57" s="126">
        <v>7.007</v>
      </c>
      <c r="G57" s="123"/>
      <c r="H57" s="123"/>
      <c r="I57" s="123"/>
      <c r="J57" s="123"/>
      <c r="K57" s="123"/>
      <c r="L57" s="122">
        <v>22.63</v>
      </c>
      <c r="M57" s="121">
        <v>1.8</v>
      </c>
    </row>
    <row r="58" spans="1:13" ht="11.25" customHeight="1">
      <c r="A58" s="118">
        <v>1.9</v>
      </c>
      <c r="B58" s="119">
        <f t="shared" si="0"/>
        <v>2.8352891264999998</v>
      </c>
      <c r="C58" s="124">
        <v>2.062</v>
      </c>
      <c r="D58" s="124">
        <v>0.03</v>
      </c>
      <c r="E58" s="137">
        <v>2.018</v>
      </c>
      <c r="F58" s="137">
        <v>6.278</v>
      </c>
      <c r="G58" s="120"/>
      <c r="H58" s="120"/>
      <c r="I58" s="120"/>
      <c r="J58" s="120"/>
      <c r="K58" s="120"/>
      <c r="L58" s="138"/>
      <c r="M58" s="118">
        <v>1.9</v>
      </c>
    </row>
    <row r="59" spans="1:13" ht="11.25" customHeight="1">
      <c r="A59" s="121">
        <v>2</v>
      </c>
      <c r="B59" s="122">
        <f t="shared" si="0"/>
        <v>3.1415946</v>
      </c>
      <c r="C59" s="126">
        <v>2.162</v>
      </c>
      <c r="D59" s="126">
        <v>0.03</v>
      </c>
      <c r="E59" s="126">
        <v>2.118</v>
      </c>
      <c r="F59" s="126">
        <v>5.656</v>
      </c>
      <c r="G59" s="123"/>
      <c r="H59" s="123"/>
      <c r="I59" s="123"/>
      <c r="J59" s="123"/>
      <c r="K59" s="123"/>
      <c r="L59" s="122">
        <v>27.93</v>
      </c>
      <c r="M59" s="121">
        <v>2</v>
      </c>
    </row>
    <row r="60" spans="1:13" ht="11.25" customHeight="1">
      <c r="A60" s="121">
        <v>2.1</v>
      </c>
      <c r="B60" s="122">
        <f t="shared" si="0"/>
        <v>3.4636080465</v>
      </c>
      <c r="C60" s="126">
        <v>2.266</v>
      </c>
      <c r="D60" s="126">
        <v>0.031</v>
      </c>
      <c r="E60" s="126">
        <v>2.22</v>
      </c>
      <c r="F60" s="126">
        <v>5.123</v>
      </c>
      <c r="G60" s="123"/>
      <c r="H60" s="123"/>
      <c r="I60" s="123"/>
      <c r="J60" s="123"/>
      <c r="K60" s="123"/>
      <c r="L60" s="122">
        <v>31</v>
      </c>
      <c r="M60" s="121">
        <v>2.1</v>
      </c>
    </row>
    <row r="61" spans="1:13" ht="11.25" customHeight="1">
      <c r="A61" s="118">
        <v>2.2</v>
      </c>
      <c r="B61" s="119">
        <f t="shared" si="0"/>
        <v>3.8013294660000003</v>
      </c>
      <c r="C61" s="124">
        <v>2.368</v>
      </c>
      <c r="D61" s="124">
        <v>0.032</v>
      </c>
      <c r="E61" s="124">
        <v>2.322</v>
      </c>
      <c r="F61" s="124">
        <v>4.662</v>
      </c>
      <c r="G61" s="120"/>
      <c r="H61" s="120"/>
      <c r="I61" s="120"/>
      <c r="J61" s="120"/>
      <c r="K61" s="120"/>
      <c r="L61" s="119"/>
      <c r="M61" s="118">
        <v>2.2</v>
      </c>
    </row>
    <row r="62" spans="1:13" ht="11.25" customHeight="1">
      <c r="A62" s="121">
        <v>2.3</v>
      </c>
      <c r="B62" s="122">
        <f t="shared" si="0"/>
        <v>4.154758858499999</v>
      </c>
      <c r="C62" s="126">
        <v>2.46</v>
      </c>
      <c r="D62" s="126">
        <v>0.032</v>
      </c>
      <c r="E62" s="126">
        <v>2.422</v>
      </c>
      <c r="F62" s="126">
        <v>4.26</v>
      </c>
      <c r="G62" s="123"/>
      <c r="H62" s="123"/>
      <c r="I62" s="123"/>
      <c r="J62" s="123"/>
      <c r="K62" s="123"/>
      <c r="L62" s="122">
        <v>36.94</v>
      </c>
      <c r="M62" s="121">
        <v>2.3</v>
      </c>
    </row>
    <row r="63" spans="1:13" ht="11.25" customHeight="1">
      <c r="A63" s="121">
        <v>2.4</v>
      </c>
      <c r="B63" s="122">
        <f t="shared" si="0"/>
        <v>4.523896224</v>
      </c>
      <c r="C63" s="126">
        <v>2.574</v>
      </c>
      <c r="D63" s="126">
        <v>0.033</v>
      </c>
      <c r="E63" s="126">
        <v>2.562</v>
      </c>
      <c r="F63" s="126">
        <v>3.908</v>
      </c>
      <c r="G63" s="123"/>
      <c r="H63" s="123"/>
      <c r="I63" s="123"/>
      <c r="J63" s="123"/>
      <c r="K63" s="123"/>
      <c r="L63" s="122"/>
      <c r="M63" s="121">
        <v>2.4</v>
      </c>
    </row>
    <row r="64" spans="1:13" ht="11.25" customHeight="1">
      <c r="A64" s="118">
        <v>2.5</v>
      </c>
      <c r="B64" s="119">
        <f t="shared" si="0"/>
        <v>4.9087415624999995</v>
      </c>
      <c r="C64" s="124">
        <v>2.678</v>
      </c>
      <c r="D64" s="124">
        <v>0.034</v>
      </c>
      <c r="E64" s="124">
        <v>2.682</v>
      </c>
      <c r="F64" s="124">
        <v>3.598</v>
      </c>
      <c r="G64" s="120"/>
      <c r="H64" s="120"/>
      <c r="I64" s="120"/>
      <c r="J64" s="120"/>
      <c r="K64" s="120"/>
      <c r="L64" s="119"/>
      <c r="M64" s="118">
        <v>2.5</v>
      </c>
    </row>
    <row r="65" spans="1:13" ht="11.25" customHeight="1">
      <c r="A65" s="121">
        <v>2.6</v>
      </c>
      <c r="B65" s="119">
        <f t="shared" si="0"/>
        <v>5.309294874000001</v>
      </c>
      <c r="C65" s="126">
        <v>2.778</v>
      </c>
      <c r="D65" s="126">
        <v>0.034</v>
      </c>
      <c r="E65" s="126">
        <v>2.728</v>
      </c>
      <c r="F65" s="126">
        <v>3.324</v>
      </c>
      <c r="G65" s="123"/>
      <c r="H65" s="123"/>
      <c r="I65" s="123"/>
      <c r="J65" s="123"/>
      <c r="K65" s="123"/>
      <c r="L65" s="122">
        <v>47.29</v>
      </c>
      <c r="M65" s="121">
        <v>2.6</v>
      </c>
    </row>
    <row r="66" spans="1:13" ht="11.25" customHeight="1">
      <c r="A66" s="121">
        <v>2.7</v>
      </c>
      <c r="B66" s="122">
        <f t="shared" si="0"/>
        <v>5.725556158500001</v>
      </c>
      <c r="C66" s="126">
        <v>2.878</v>
      </c>
      <c r="D66" s="126">
        <v>0.034</v>
      </c>
      <c r="E66" s="126">
        <v>2.828</v>
      </c>
      <c r="F66" s="126">
        <v>3.079</v>
      </c>
      <c r="G66" s="123"/>
      <c r="H66" s="123"/>
      <c r="I66" s="123"/>
      <c r="J66" s="123"/>
      <c r="K66" s="123"/>
      <c r="L66" s="122"/>
      <c r="M66" s="121">
        <v>2.7</v>
      </c>
    </row>
    <row r="67" spans="1:13" ht="11.25" customHeight="1">
      <c r="A67" s="118">
        <v>2.8</v>
      </c>
      <c r="B67" s="119">
        <f t="shared" si="0"/>
        <v>6.157525415999999</v>
      </c>
      <c r="C67" s="124">
        <v>2.978</v>
      </c>
      <c r="D67" s="124">
        <v>0.034</v>
      </c>
      <c r="E67" s="124">
        <v>2.982</v>
      </c>
      <c r="F67" s="124">
        <v>2.861</v>
      </c>
      <c r="G67" s="120"/>
      <c r="H67" s="120"/>
      <c r="I67" s="120"/>
      <c r="J67" s="120"/>
      <c r="K67" s="120"/>
      <c r="L67" s="119"/>
      <c r="M67" s="118">
        <v>2.8</v>
      </c>
    </row>
    <row r="68" spans="1:13" ht="11.25" customHeight="1">
      <c r="A68" s="121">
        <v>2.9</v>
      </c>
      <c r="B68" s="122">
        <f t="shared" si="0"/>
        <v>6.6052026464999996</v>
      </c>
      <c r="C68" s="126">
        <v>3.078</v>
      </c>
      <c r="D68" s="126">
        <v>0.034</v>
      </c>
      <c r="E68" s="126">
        <v>3.028</v>
      </c>
      <c r="F68" s="126">
        <v>2.665</v>
      </c>
      <c r="G68" s="123"/>
      <c r="H68" s="123"/>
      <c r="I68" s="123"/>
      <c r="J68" s="123"/>
      <c r="K68" s="123"/>
      <c r="L68" s="122">
        <v>58.72</v>
      </c>
      <c r="M68" s="121">
        <v>2.9</v>
      </c>
    </row>
    <row r="69" spans="1:13" ht="11.25" customHeight="1">
      <c r="A69" s="121">
        <v>3</v>
      </c>
      <c r="B69" s="122">
        <f t="shared" si="0"/>
        <v>7.06858785</v>
      </c>
      <c r="C69" s="126">
        <v>3.178</v>
      </c>
      <c r="D69" s="126">
        <v>0.034</v>
      </c>
      <c r="E69" s="126">
        <v>3.128</v>
      </c>
      <c r="F69" s="126">
        <v>2.489</v>
      </c>
      <c r="G69" s="123"/>
      <c r="H69" s="123"/>
      <c r="I69" s="123"/>
      <c r="J69" s="123"/>
      <c r="K69" s="123"/>
      <c r="L69" s="122">
        <v>64.76</v>
      </c>
      <c r="M69" s="121">
        <v>3</v>
      </c>
    </row>
    <row r="70" spans="1:13" ht="11.25" customHeight="1">
      <c r="A70" s="118">
        <v>3.2</v>
      </c>
      <c r="B70" s="119">
        <f t="shared" si="0"/>
        <v>8.042482176000002</v>
      </c>
      <c r="C70" s="124">
        <v>3.388</v>
      </c>
      <c r="D70" s="124">
        <v>0.034</v>
      </c>
      <c r="E70" s="124">
        <v>3.338</v>
      </c>
      <c r="F70" s="124">
        <v>2.198</v>
      </c>
      <c r="G70" s="120"/>
      <c r="H70" s="120"/>
      <c r="I70" s="120"/>
      <c r="J70" s="120"/>
      <c r="K70" s="120"/>
      <c r="L70" s="119">
        <v>71.49</v>
      </c>
      <c r="M70" s="118">
        <v>3.2</v>
      </c>
    </row>
    <row r="71" spans="1:12" ht="6" customHeight="1">
      <c r="A71" s="139"/>
      <c r="B71" s="140"/>
      <c r="C71" s="140"/>
      <c r="D71" s="140"/>
      <c r="E71" s="140"/>
      <c r="F71" s="140"/>
      <c r="L71" s="140"/>
    </row>
    <row r="72" spans="1:12" ht="15" customHeight="1">
      <c r="A72" s="141"/>
      <c r="B72" s="140"/>
      <c r="C72" s="140"/>
      <c r="D72" s="140"/>
      <c r="E72" s="140"/>
      <c r="F72" s="140"/>
      <c r="L72" s="140"/>
    </row>
    <row r="73" spans="1:12" ht="11.25" customHeight="1">
      <c r="A73" s="139"/>
      <c r="B73" s="140"/>
      <c r="C73" s="140"/>
      <c r="D73" s="140"/>
      <c r="E73" s="140"/>
      <c r="F73" s="140"/>
      <c r="L73" s="140"/>
    </row>
    <row r="74" spans="1:12" ht="11.25" customHeight="1">
      <c r="A74" s="139"/>
      <c r="C74" s="140"/>
      <c r="D74" s="140"/>
      <c r="E74" s="140"/>
      <c r="F74" s="140"/>
      <c r="L74" s="140"/>
    </row>
    <row r="75" spans="1:12" ht="11.25" customHeight="1">
      <c r="A75" s="139"/>
      <c r="C75" s="140"/>
      <c r="D75" s="140"/>
      <c r="E75" s="140"/>
      <c r="F75" s="140"/>
      <c r="L75" s="140"/>
    </row>
    <row r="76" spans="1:12" ht="11.25" customHeight="1">
      <c r="A76" s="139"/>
      <c r="C76" s="140"/>
      <c r="D76" s="140"/>
      <c r="E76" s="140"/>
      <c r="F76" s="140"/>
      <c r="L76" s="140"/>
    </row>
    <row r="77" spans="3:4" ht="11.25" customHeight="1">
      <c r="C77" s="140"/>
      <c r="D77" s="140"/>
    </row>
    <row r="78" spans="3:4" ht="11.25" customHeight="1">
      <c r="C78" s="140"/>
      <c r="D78" s="140"/>
    </row>
    <row r="79" spans="3:4" ht="11.25" customHeight="1">
      <c r="C79" s="140"/>
      <c r="D79" s="140"/>
    </row>
    <row r="80" spans="3:4" ht="11.25" customHeight="1">
      <c r="C80" s="140"/>
      <c r="D80" s="140"/>
    </row>
    <row r="81" spans="3:4" ht="11.25" customHeight="1">
      <c r="C81" s="140"/>
      <c r="D81" s="140"/>
    </row>
    <row r="82" spans="3:4" ht="11.25" customHeight="1">
      <c r="C82" s="140"/>
      <c r="D82" s="140"/>
    </row>
    <row r="83" spans="3:4" ht="11.25" customHeight="1">
      <c r="C83" s="140"/>
      <c r="D83" s="140"/>
    </row>
    <row r="84" spans="3:4" ht="11.25" customHeight="1">
      <c r="C84" s="140"/>
      <c r="D84" s="140"/>
    </row>
    <row r="85" spans="3:4" ht="11.25" customHeight="1">
      <c r="C85" s="140"/>
      <c r="D85" s="140"/>
    </row>
    <row r="86" spans="3:4" ht="11.25" customHeight="1">
      <c r="C86" s="140"/>
      <c r="D86" s="140"/>
    </row>
    <row r="87" spans="3:4" ht="11.25" customHeight="1">
      <c r="C87" s="140"/>
      <c r="D87" s="140"/>
    </row>
    <row r="88" spans="3:4" ht="11.25" customHeight="1">
      <c r="C88" s="140"/>
      <c r="D88" s="140"/>
    </row>
    <row r="89" spans="3:4" ht="11.25" customHeight="1">
      <c r="C89" s="140"/>
      <c r="D89" s="140"/>
    </row>
    <row r="90" spans="3:4" ht="11.25" customHeight="1">
      <c r="C90" s="140"/>
      <c r="D90" s="140"/>
    </row>
    <row r="91" spans="3:4" ht="11.25" customHeight="1">
      <c r="C91" s="140"/>
      <c r="D91" s="140"/>
    </row>
    <row r="92" spans="3:4" ht="11.25" customHeight="1">
      <c r="C92" s="140"/>
      <c r="D92" s="140"/>
    </row>
    <row r="93" ht="11.25" customHeight="1">
      <c r="C93" s="140"/>
    </row>
    <row r="94" ht="11.25" customHeight="1">
      <c r="C94" s="140"/>
    </row>
    <row r="95" ht="11.25" customHeight="1">
      <c r="C95" s="140"/>
    </row>
    <row r="96" ht="11.25" customHeight="1">
      <c r="C96" s="140"/>
    </row>
    <row r="97" ht="11.25" customHeight="1">
      <c r="C97" s="140"/>
    </row>
    <row r="98" ht="11.25" customHeight="1">
      <c r="C98" s="140"/>
    </row>
    <row r="99" ht="11.25" customHeight="1">
      <c r="C99" s="140"/>
    </row>
    <row r="100" ht="11.25" customHeight="1">
      <c r="C100" s="140"/>
    </row>
    <row r="101" ht="11.25" customHeight="1">
      <c r="C101" s="140"/>
    </row>
    <row r="102" ht="11.25" customHeight="1">
      <c r="C102" s="140"/>
    </row>
    <row r="103" ht="11.25" customHeight="1">
      <c r="C103" s="140"/>
    </row>
    <row r="104" ht="11.25" customHeight="1">
      <c r="C104" s="140"/>
    </row>
    <row r="105" ht="11.25" customHeight="1">
      <c r="C105" s="140"/>
    </row>
    <row r="106" ht="11.25" customHeight="1">
      <c r="C106" s="140"/>
    </row>
    <row r="107" ht="11.25" customHeight="1">
      <c r="C107" s="140"/>
    </row>
    <row r="108" ht="11.25" customHeight="1">
      <c r="C108" s="140"/>
    </row>
    <row r="109" ht="11.25" customHeight="1">
      <c r="C109" s="140"/>
    </row>
    <row r="110" ht="11.25" customHeight="1">
      <c r="C110" s="140"/>
    </row>
    <row r="111" ht="11.25" customHeight="1">
      <c r="C111" s="140"/>
    </row>
    <row r="112" ht="11.25" customHeight="1">
      <c r="C112" s="140"/>
    </row>
    <row r="113" ht="11.25" customHeight="1">
      <c r="C113" s="140"/>
    </row>
    <row r="114" ht="11.25" customHeight="1">
      <c r="C114" s="140"/>
    </row>
    <row r="115" ht="11.25" customHeight="1">
      <c r="C115" s="140"/>
    </row>
    <row r="116" ht="11.25" customHeight="1">
      <c r="C116" s="140"/>
    </row>
    <row r="117" ht="11.25" customHeight="1">
      <c r="C117" s="140"/>
    </row>
    <row r="118" ht="11.25" customHeight="1">
      <c r="C118" s="140"/>
    </row>
    <row r="119" ht="11.25" customHeight="1">
      <c r="C119" s="140"/>
    </row>
    <row r="120" ht="11.25" customHeight="1">
      <c r="C120" s="140"/>
    </row>
    <row r="121" ht="11.25" customHeight="1">
      <c r="C121" s="140"/>
    </row>
    <row r="122" ht="11.25" customHeight="1">
      <c r="C122" s="140"/>
    </row>
    <row r="123" ht="11.25" customHeight="1">
      <c r="C123" s="140"/>
    </row>
    <row r="124" ht="11.25" customHeight="1">
      <c r="C124" s="140"/>
    </row>
    <row r="125" ht="11.25" customHeight="1">
      <c r="C125" s="140"/>
    </row>
    <row r="126" ht="11.25" customHeight="1">
      <c r="C126" s="140"/>
    </row>
    <row r="127" ht="11.25" customHeight="1">
      <c r="C127" s="140"/>
    </row>
    <row r="128" ht="11.25" customHeight="1">
      <c r="C128" s="140"/>
    </row>
    <row r="129" ht="11.25" customHeight="1">
      <c r="C129" s="140"/>
    </row>
    <row r="130" ht="11.25" customHeight="1">
      <c r="C130" s="140"/>
    </row>
    <row r="131" ht="11.25" customHeight="1">
      <c r="C131" s="140"/>
    </row>
    <row r="132" ht="11.25" customHeight="1">
      <c r="C132" s="140"/>
    </row>
    <row r="133" ht="11.25" customHeight="1">
      <c r="C133" s="140"/>
    </row>
    <row r="134" ht="11.25" customHeight="1">
      <c r="C134" s="140"/>
    </row>
    <row r="135" ht="11.25" customHeight="1">
      <c r="C135" s="140"/>
    </row>
    <row r="136" ht="11.25" customHeight="1">
      <c r="C136" s="140"/>
    </row>
    <row r="137" ht="11.25" customHeight="1">
      <c r="C137" s="140"/>
    </row>
    <row r="138" ht="11.25" customHeight="1">
      <c r="C138" s="140"/>
    </row>
    <row r="139" ht="11.25" customHeight="1">
      <c r="C139" s="140"/>
    </row>
    <row r="140" ht="11.25" customHeight="1">
      <c r="C140" s="140"/>
    </row>
    <row r="141" ht="11.25" customHeight="1">
      <c r="C141" s="140"/>
    </row>
    <row r="142" ht="11.25" customHeight="1">
      <c r="C142" s="140"/>
    </row>
    <row r="143" ht="11.25" customHeight="1">
      <c r="C143" s="140"/>
    </row>
    <row r="144" ht="11.25" customHeight="1">
      <c r="C144" s="140"/>
    </row>
    <row r="145" ht="11.25" customHeight="1">
      <c r="C145" s="140"/>
    </row>
    <row r="146" ht="11.25" customHeight="1">
      <c r="C146" s="140"/>
    </row>
    <row r="147" ht="11.25" customHeight="1">
      <c r="C147" s="140"/>
    </row>
    <row r="148" ht="11.25" customHeight="1">
      <c r="C148" s="140"/>
    </row>
    <row r="149" ht="11.25" customHeight="1">
      <c r="C149" s="140"/>
    </row>
    <row r="150" ht="11.25" customHeight="1">
      <c r="C150" s="140"/>
    </row>
    <row r="151" ht="11.25" customHeight="1">
      <c r="C151" s="140"/>
    </row>
    <row r="152" ht="11.25" customHeight="1">
      <c r="C152" s="140"/>
    </row>
    <row r="153" ht="11.25" customHeight="1">
      <c r="C153" s="140"/>
    </row>
    <row r="154" ht="11.25" customHeight="1">
      <c r="C154" s="140"/>
    </row>
    <row r="155" ht="11.25" customHeight="1">
      <c r="C155" s="140"/>
    </row>
    <row r="156" ht="11.25" customHeight="1">
      <c r="C156" s="140"/>
    </row>
    <row r="157" ht="11.25" customHeight="1">
      <c r="C157" s="140"/>
    </row>
    <row r="158" ht="11.25" customHeight="1">
      <c r="C158" s="140"/>
    </row>
    <row r="159" ht="11.25" customHeight="1">
      <c r="C159" s="140"/>
    </row>
    <row r="160" ht="11.25" customHeight="1">
      <c r="C160" s="140"/>
    </row>
    <row r="161" ht="11.25" customHeight="1">
      <c r="C161" s="140"/>
    </row>
    <row r="162" ht="11.25" customHeight="1">
      <c r="C162" s="140"/>
    </row>
    <row r="163" ht="11.25" customHeight="1">
      <c r="C163" s="140"/>
    </row>
    <row r="164" ht="11.25" customHeight="1">
      <c r="C164" s="140"/>
    </row>
    <row r="165" ht="11.25" customHeight="1">
      <c r="C165" s="140"/>
    </row>
    <row r="166" ht="11.25" customHeight="1">
      <c r="C166" s="140"/>
    </row>
    <row r="167" ht="11.25" customHeight="1">
      <c r="C167" s="140"/>
    </row>
    <row r="168" ht="11.25" customHeight="1">
      <c r="C168" s="140"/>
    </row>
    <row r="169" ht="11.25" customHeight="1">
      <c r="C169" s="140"/>
    </row>
  </sheetData>
  <mergeCells count="6">
    <mergeCell ref="L5:L6"/>
    <mergeCell ref="A1:M1"/>
    <mergeCell ref="D3:E3"/>
    <mergeCell ref="G3:H3"/>
    <mergeCell ref="I3:J3"/>
    <mergeCell ref="L3:L4"/>
  </mergeCells>
  <printOptions horizontalCentered="1"/>
  <pageMargins left="0" right="0" top="0.7086614173228347" bottom="0.35433070866141736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SheetLayoutView="95" workbookViewId="0" topLeftCell="A25">
      <selection activeCell="G10" sqref="G10"/>
    </sheetView>
  </sheetViews>
  <sheetFormatPr defaultColWidth="9.140625" defaultRowHeight="27" customHeight="1"/>
  <cols>
    <col min="1" max="8" width="10.8515625" style="3" customWidth="1"/>
    <col min="9" max="9" width="14.140625" style="3" customWidth="1"/>
    <col min="10" max="16384" width="10.421875" style="3" customWidth="1"/>
  </cols>
  <sheetData>
    <row r="1" spans="1:9" ht="27" customHeight="1">
      <c r="A1" s="164" t="s">
        <v>541</v>
      </c>
      <c r="B1" s="165"/>
      <c r="C1" s="165"/>
      <c r="D1" s="165"/>
      <c r="E1" s="165"/>
      <c r="F1" s="165"/>
      <c r="G1" s="165"/>
      <c r="H1" s="165"/>
      <c r="I1" s="166"/>
    </row>
    <row r="2" spans="1:9" ht="27" customHeight="1">
      <c r="A2" s="167" t="s">
        <v>676</v>
      </c>
      <c r="B2" s="168"/>
      <c r="C2" s="168"/>
      <c r="D2" s="168"/>
      <c r="E2" s="168"/>
      <c r="F2" s="168"/>
      <c r="G2" s="168"/>
      <c r="H2" s="168"/>
      <c r="I2" s="169"/>
    </row>
    <row r="3" spans="1:9" ht="27" customHeight="1">
      <c r="A3" s="142" t="s">
        <v>542</v>
      </c>
      <c r="B3" s="33"/>
      <c r="C3" s="33"/>
      <c r="D3" s="33"/>
      <c r="E3" s="33"/>
      <c r="F3" s="33"/>
      <c r="G3" s="33"/>
      <c r="H3" s="33"/>
      <c r="I3" s="143"/>
    </row>
    <row r="4" spans="1:9" ht="27" customHeight="1">
      <c r="A4" s="144" t="s">
        <v>543</v>
      </c>
      <c r="B4" s="33"/>
      <c r="C4" s="33"/>
      <c r="D4" s="33"/>
      <c r="E4" s="33"/>
      <c r="F4" s="33"/>
      <c r="G4" s="33"/>
      <c r="H4" s="33"/>
      <c r="I4" s="143"/>
    </row>
    <row r="5" spans="1:9" ht="27" customHeight="1">
      <c r="A5" s="144" t="s">
        <v>544</v>
      </c>
      <c r="B5" s="33"/>
      <c r="C5" s="33"/>
      <c r="D5" s="33"/>
      <c r="E5" s="33"/>
      <c r="F5" s="33"/>
      <c r="G5" s="33"/>
      <c r="H5" s="33"/>
      <c r="I5" s="143"/>
    </row>
    <row r="6" spans="1:9" ht="27" customHeight="1">
      <c r="A6" s="144" t="s">
        <v>545</v>
      </c>
      <c r="B6" s="33"/>
      <c r="C6" s="33"/>
      <c r="D6" s="33"/>
      <c r="E6" s="33"/>
      <c r="F6" s="33"/>
      <c r="G6" s="33"/>
      <c r="H6" s="33"/>
      <c r="I6" s="143"/>
    </row>
    <row r="7" spans="1:9" ht="27" customHeight="1">
      <c r="A7" s="144" t="s">
        <v>546</v>
      </c>
      <c r="B7" s="33"/>
      <c r="C7" s="33"/>
      <c r="D7" s="33"/>
      <c r="E7" s="33"/>
      <c r="F7" s="33"/>
      <c r="G7" s="33"/>
      <c r="H7" s="33"/>
      <c r="I7" s="143"/>
    </row>
    <row r="8" spans="1:9" ht="27" customHeight="1">
      <c r="A8" s="144" t="s">
        <v>547</v>
      </c>
      <c r="B8" s="33"/>
      <c r="C8" s="33"/>
      <c r="D8" s="33"/>
      <c r="E8" s="33"/>
      <c r="F8" s="33"/>
      <c r="G8" s="33"/>
      <c r="H8" s="33"/>
      <c r="I8" s="143"/>
    </row>
    <row r="9" spans="1:9" ht="27" customHeight="1">
      <c r="A9" s="144" t="s">
        <v>548</v>
      </c>
      <c r="B9" s="33"/>
      <c r="C9" s="33"/>
      <c r="D9" s="33"/>
      <c r="E9" s="33"/>
      <c r="F9" s="33"/>
      <c r="G9" s="33"/>
      <c r="H9" s="33"/>
      <c r="I9" s="143"/>
    </row>
    <row r="10" spans="1:9" ht="27" customHeight="1">
      <c r="A10" s="144" t="s">
        <v>549</v>
      </c>
      <c r="B10" s="33"/>
      <c r="C10" s="33"/>
      <c r="D10" s="33"/>
      <c r="E10" s="33"/>
      <c r="F10" s="33"/>
      <c r="G10" s="33"/>
      <c r="H10" s="33"/>
      <c r="I10" s="143"/>
    </row>
    <row r="11" spans="1:9" ht="27" customHeight="1">
      <c r="A11" s="144" t="s">
        <v>550</v>
      </c>
      <c r="B11" s="33"/>
      <c r="C11" s="33"/>
      <c r="D11" s="33"/>
      <c r="E11" s="33"/>
      <c r="F11" s="33"/>
      <c r="G11" s="33"/>
      <c r="H11" s="33"/>
      <c r="I11" s="143"/>
    </row>
    <row r="12" spans="1:9" ht="27" customHeight="1">
      <c r="A12" s="142" t="s">
        <v>551</v>
      </c>
      <c r="B12" s="33"/>
      <c r="C12" s="33"/>
      <c r="D12" s="33"/>
      <c r="E12" s="33"/>
      <c r="F12" s="33"/>
      <c r="G12" s="33"/>
      <c r="H12" s="33"/>
      <c r="I12" s="143"/>
    </row>
    <row r="13" spans="1:9" ht="27" customHeight="1">
      <c r="A13" s="144" t="s">
        <v>663</v>
      </c>
      <c r="B13" s="33"/>
      <c r="C13" s="33"/>
      <c r="D13" s="33"/>
      <c r="E13" s="33"/>
      <c r="F13" s="33"/>
      <c r="G13" s="33"/>
      <c r="H13" s="33"/>
      <c r="I13" s="143"/>
    </row>
    <row r="14" spans="1:9" ht="27" customHeight="1">
      <c r="A14" s="144" t="s">
        <v>552</v>
      </c>
      <c r="B14" s="33"/>
      <c r="C14" s="33"/>
      <c r="D14" s="33"/>
      <c r="E14" s="33"/>
      <c r="F14" s="33"/>
      <c r="G14" s="33"/>
      <c r="H14" s="33"/>
      <c r="I14" s="143"/>
    </row>
    <row r="15" spans="1:9" ht="27" customHeight="1">
      <c r="A15" s="144" t="s">
        <v>553</v>
      </c>
      <c r="B15" s="33"/>
      <c r="C15" s="33"/>
      <c r="D15" s="33"/>
      <c r="E15" s="33"/>
      <c r="F15" s="33"/>
      <c r="G15" s="33"/>
      <c r="H15" s="33"/>
      <c r="I15" s="143"/>
    </row>
    <row r="16" spans="1:9" ht="27" customHeight="1">
      <c r="A16" s="144" t="s">
        <v>554</v>
      </c>
      <c r="B16" s="33"/>
      <c r="C16" s="33"/>
      <c r="D16" s="33"/>
      <c r="E16" s="33"/>
      <c r="F16" s="33"/>
      <c r="G16" s="33"/>
      <c r="H16" s="33"/>
      <c r="I16" s="143"/>
    </row>
    <row r="17" spans="1:9" ht="27" customHeight="1">
      <c r="A17" s="144" t="s">
        <v>555</v>
      </c>
      <c r="B17" s="33"/>
      <c r="C17" s="33"/>
      <c r="D17" s="33"/>
      <c r="E17" s="33"/>
      <c r="F17" s="33"/>
      <c r="G17" s="33"/>
      <c r="H17" s="33"/>
      <c r="I17" s="143"/>
    </row>
    <row r="18" spans="1:9" ht="27" customHeight="1">
      <c r="A18" s="144" t="s">
        <v>556</v>
      </c>
      <c r="B18" s="33"/>
      <c r="C18" s="33"/>
      <c r="D18" s="33"/>
      <c r="E18" s="33"/>
      <c r="F18" s="33"/>
      <c r="G18" s="33"/>
      <c r="H18" s="33"/>
      <c r="I18" s="143"/>
    </row>
    <row r="19" spans="1:9" ht="27" customHeight="1">
      <c r="A19" s="144" t="s">
        <v>557</v>
      </c>
      <c r="B19" s="33"/>
      <c r="C19" s="33"/>
      <c r="D19" s="33"/>
      <c r="E19" s="33"/>
      <c r="F19" s="33"/>
      <c r="G19" s="33"/>
      <c r="H19" s="33"/>
      <c r="I19" s="143"/>
    </row>
    <row r="20" spans="1:9" ht="27" customHeight="1">
      <c r="A20" s="144" t="s">
        <v>558</v>
      </c>
      <c r="B20" s="33"/>
      <c r="C20" s="33"/>
      <c r="D20" s="33"/>
      <c r="E20" s="33"/>
      <c r="F20" s="33"/>
      <c r="G20" s="33"/>
      <c r="H20" s="33"/>
      <c r="I20" s="143"/>
    </row>
    <row r="21" spans="1:9" ht="27" customHeight="1">
      <c r="A21" s="144" t="s">
        <v>559</v>
      </c>
      <c r="B21" s="33"/>
      <c r="C21" s="33"/>
      <c r="D21" s="33"/>
      <c r="E21" s="33"/>
      <c r="F21" s="33"/>
      <c r="G21" s="33"/>
      <c r="H21" s="33"/>
      <c r="I21" s="143"/>
    </row>
    <row r="22" spans="1:9" ht="27" customHeight="1">
      <c r="A22" s="144" t="s">
        <v>560</v>
      </c>
      <c r="B22" s="33"/>
      <c r="C22" s="33"/>
      <c r="D22" s="33"/>
      <c r="E22" s="33"/>
      <c r="F22" s="33"/>
      <c r="G22" s="33"/>
      <c r="H22" s="33"/>
      <c r="I22" s="143"/>
    </row>
    <row r="23" spans="1:9" ht="27" customHeight="1">
      <c r="A23" s="144" t="s">
        <v>561</v>
      </c>
      <c r="B23" s="33"/>
      <c r="C23" s="33"/>
      <c r="D23" s="33"/>
      <c r="E23" s="33"/>
      <c r="F23" s="33"/>
      <c r="G23" s="33"/>
      <c r="H23" s="33"/>
      <c r="I23" s="143"/>
    </row>
    <row r="24" spans="1:9" ht="27" customHeight="1">
      <c r="A24" s="144" t="s">
        <v>562</v>
      </c>
      <c r="B24" s="33"/>
      <c r="C24" s="33"/>
      <c r="D24" s="33"/>
      <c r="E24" s="33"/>
      <c r="F24" s="33"/>
      <c r="G24" s="33"/>
      <c r="H24" s="33"/>
      <c r="I24" s="143"/>
    </row>
    <row r="25" spans="1:9" ht="27" customHeight="1">
      <c r="A25" s="144" t="s">
        <v>563</v>
      </c>
      <c r="B25" s="33"/>
      <c r="C25" s="33"/>
      <c r="D25" s="33"/>
      <c r="E25" s="33"/>
      <c r="F25" s="33"/>
      <c r="G25" s="33"/>
      <c r="H25" s="33"/>
      <c r="I25" s="143"/>
    </row>
    <row r="26" spans="1:9" ht="27" customHeight="1">
      <c r="A26" s="144" t="s">
        <v>564</v>
      </c>
      <c r="B26" s="33"/>
      <c r="C26" s="33"/>
      <c r="D26" s="33"/>
      <c r="E26" s="33"/>
      <c r="F26" s="33"/>
      <c r="G26" s="33"/>
      <c r="H26" s="33"/>
      <c r="I26" s="143"/>
    </row>
    <row r="27" spans="1:9" ht="27" customHeight="1">
      <c r="A27" s="144" t="s">
        <v>565</v>
      </c>
      <c r="B27" s="33"/>
      <c r="C27" s="33"/>
      <c r="D27" s="33"/>
      <c r="E27" s="33"/>
      <c r="F27" s="33"/>
      <c r="G27" s="33"/>
      <c r="H27" s="33"/>
      <c r="I27" s="143"/>
    </row>
    <row r="28" spans="1:9" ht="27" customHeight="1">
      <c r="A28" s="144" t="s">
        <v>566</v>
      </c>
      <c r="B28" s="33"/>
      <c r="C28" s="33"/>
      <c r="D28" s="33"/>
      <c r="E28" s="33"/>
      <c r="F28" s="33"/>
      <c r="G28" s="33"/>
      <c r="H28" s="33"/>
      <c r="I28" s="143"/>
    </row>
    <row r="29" spans="1:9" ht="27" customHeight="1">
      <c r="A29" s="144" t="s">
        <v>567</v>
      </c>
      <c r="B29" s="33"/>
      <c r="C29" s="33"/>
      <c r="D29" s="33"/>
      <c r="E29" s="33"/>
      <c r="F29" s="33"/>
      <c r="G29" s="33"/>
      <c r="H29" s="33"/>
      <c r="I29" s="143"/>
    </row>
    <row r="30" spans="1:9" ht="27" customHeight="1" thickBot="1">
      <c r="A30" s="145" t="s">
        <v>568</v>
      </c>
      <c r="B30" s="146"/>
      <c r="C30" s="146"/>
      <c r="D30" s="146"/>
      <c r="E30" s="146"/>
      <c r="F30" s="146"/>
      <c r="G30" s="146"/>
      <c r="H30" s="146"/>
      <c r="I30" s="147"/>
    </row>
  </sheetData>
  <mergeCells count="2">
    <mergeCell ref="A1:I1"/>
    <mergeCell ref="A2:I2"/>
  </mergeCells>
  <printOptions/>
  <pageMargins left="0.5118110236220472" right="0.4330708661417323" top="0.7086614173228347" bottom="0.4724409448818898" header="0.5118110236220472" footer="0.4330708661417323"/>
  <pageSetup horizontalDpi="600" verticalDpi="600" orientation="portrait" paperSize="9" scale="98" r:id="rId2"/>
  <headerFooter alignWithMargins="0">
    <oddFooter xml:space="preserve">&amp;CForward Transformer Design Principle  1 / 10&amp;R&amp;"Times New Roman,標準"Lisc  Oct.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28">
      <selection activeCell="D30" sqref="D30"/>
    </sheetView>
  </sheetViews>
  <sheetFormatPr defaultColWidth="9.140625" defaultRowHeight="27" customHeight="1"/>
  <cols>
    <col min="1" max="1" width="10.421875" style="3" customWidth="1"/>
    <col min="2" max="2" width="19.57421875" style="3" customWidth="1"/>
    <col min="3" max="4" width="10.421875" style="3" customWidth="1"/>
    <col min="5" max="5" width="10.140625" style="3" customWidth="1"/>
    <col min="6" max="7" width="10.421875" style="3" customWidth="1"/>
    <col min="8" max="8" width="19.8515625" style="3" customWidth="1"/>
    <col min="9" max="9" width="12.7109375" style="3" customWidth="1"/>
    <col min="10" max="10" width="13.00390625" style="3" customWidth="1"/>
    <col min="11" max="16384" width="10.421875" style="3" customWidth="1"/>
  </cols>
  <sheetData>
    <row r="1" spans="1:8" ht="27" customHeight="1">
      <c r="A1" s="148" t="s">
        <v>529</v>
      </c>
      <c r="B1" s="149"/>
      <c r="C1" s="149"/>
      <c r="D1" s="149"/>
      <c r="E1" s="149"/>
      <c r="F1" s="149"/>
      <c r="G1" s="149"/>
      <c r="H1" s="150"/>
    </row>
    <row r="2" spans="1:8" ht="27" customHeight="1">
      <c r="A2" s="144" t="s">
        <v>530</v>
      </c>
      <c r="B2" s="33"/>
      <c r="C2" s="33"/>
      <c r="D2" s="33"/>
      <c r="E2" s="33"/>
      <c r="F2" s="33"/>
      <c r="G2" s="33"/>
      <c r="H2" s="143"/>
    </row>
    <row r="3" spans="1:8" ht="27" customHeight="1">
      <c r="A3" s="144" t="s">
        <v>682</v>
      </c>
      <c r="B3" s="33"/>
      <c r="C3" s="33"/>
      <c r="D3" s="33"/>
      <c r="E3" s="33"/>
      <c r="F3" s="33"/>
      <c r="G3" s="33"/>
      <c r="H3" s="143"/>
    </row>
    <row r="4" spans="1:8" ht="27" customHeight="1">
      <c r="A4" s="144" t="s">
        <v>681</v>
      </c>
      <c r="B4" s="33"/>
      <c r="C4" s="33"/>
      <c r="D4" s="33"/>
      <c r="E4" s="33"/>
      <c r="F4" s="33"/>
      <c r="G4" s="33"/>
      <c r="H4" s="143"/>
    </row>
    <row r="5" spans="1:8" ht="27" customHeight="1">
      <c r="A5" s="144" t="s">
        <v>683</v>
      </c>
      <c r="B5" s="33"/>
      <c r="C5" s="33"/>
      <c r="D5" s="33"/>
      <c r="E5" s="33"/>
      <c r="F5" s="33"/>
      <c r="G5" s="33"/>
      <c r="H5" s="143"/>
    </row>
    <row r="6" spans="1:8" ht="27" customHeight="1">
      <c r="A6" s="144" t="s">
        <v>531</v>
      </c>
      <c r="B6" s="33"/>
      <c r="C6" s="33"/>
      <c r="D6" s="33"/>
      <c r="E6" s="33"/>
      <c r="F6" s="33"/>
      <c r="G6" s="33"/>
      <c r="H6" s="143"/>
    </row>
    <row r="7" spans="1:8" ht="27" customHeight="1">
      <c r="A7" s="144" t="s">
        <v>569</v>
      </c>
      <c r="B7" s="33"/>
      <c r="C7" s="33"/>
      <c r="D7" s="33"/>
      <c r="E7" s="33"/>
      <c r="F7" s="33"/>
      <c r="G7" s="33"/>
      <c r="H7" s="143"/>
    </row>
    <row r="8" spans="1:8" ht="27" customHeight="1">
      <c r="A8" s="144" t="s">
        <v>532</v>
      </c>
      <c r="B8" s="33"/>
      <c r="C8" s="33"/>
      <c r="D8" s="33"/>
      <c r="E8" s="33"/>
      <c r="F8" s="33"/>
      <c r="G8" s="33"/>
      <c r="H8" s="143"/>
    </row>
    <row r="9" spans="1:8" ht="27" customHeight="1">
      <c r="A9" s="144" t="s">
        <v>672</v>
      </c>
      <c r="B9" s="33"/>
      <c r="C9" s="33"/>
      <c r="D9" s="33"/>
      <c r="E9" s="33"/>
      <c r="F9" s="33"/>
      <c r="G9" s="33"/>
      <c r="H9" s="143"/>
    </row>
    <row r="10" spans="1:8" ht="27" customHeight="1">
      <c r="A10" s="144" t="s">
        <v>533</v>
      </c>
      <c r="B10" s="33"/>
      <c r="C10" s="33"/>
      <c r="D10" s="33"/>
      <c r="E10" s="33"/>
      <c r="F10" s="33"/>
      <c r="G10" s="33"/>
      <c r="H10" s="143"/>
    </row>
    <row r="11" spans="1:8" ht="27" customHeight="1">
      <c r="A11" s="144" t="s">
        <v>534</v>
      </c>
      <c r="B11" s="33"/>
      <c r="C11" s="33"/>
      <c r="D11" s="33"/>
      <c r="E11" s="33"/>
      <c r="F11" s="33"/>
      <c r="G11" s="33"/>
      <c r="H11" s="143"/>
    </row>
    <row r="12" spans="1:8" ht="27" customHeight="1">
      <c r="A12" s="144" t="s">
        <v>535</v>
      </c>
      <c r="B12" s="33"/>
      <c r="C12" s="33"/>
      <c r="D12" s="33"/>
      <c r="E12" s="33"/>
      <c r="F12" s="33"/>
      <c r="G12" s="33"/>
      <c r="H12" s="143"/>
    </row>
    <row r="13" spans="1:8" ht="27" customHeight="1">
      <c r="A13" s="144" t="s">
        <v>536</v>
      </c>
      <c r="B13" s="33"/>
      <c r="C13" s="33"/>
      <c r="D13" s="33"/>
      <c r="E13" s="33"/>
      <c r="F13" s="33"/>
      <c r="G13" s="33"/>
      <c r="H13" s="143"/>
    </row>
    <row r="14" spans="1:8" ht="27" customHeight="1">
      <c r="A14" s="144" t="s">
        <v>578</v>
      </c>
      <c r="B14" s="33"/>
      <c r="C14" s="33"/>
      <c r="D14" s="33"/>
      <c r="E14" s="33"/>
      <c r="F14" s="33"/>
      <c r="G14" s="33"/>
      <c r="H14" s="143"/>
    </row>
    <row r="15" spans="1:8" ht="27" customHeight="1">
      <c r="A15" s="144" t="s">
        <v>579</v>
      </c>
      <c r="B15" s="33"/>
      <c r="C15" s="33"/>
      <c r="D15" s="33"/>
      <c r="E15" s="33"/>
      <c r="F15" s="33"/>
      <c r="G15" s="33"/>
      <c r="H15" s="143"/>
    </row>
    <row r="16" spans="1:8" ht="27" customHeight="1">
      <c r="A16" s="144" t="s">
        <v>570</v>
      </c>
      <c r="B16" s="33"/>
      <c r="C16" s="33"/>
      <c r="D16" s="33"/>
      <c r="E16" s="33"/>
      <c r="F16" s="33"/>
      <c r="G16" s="33"/>
      <c r="H16" s="143"/>
    </row>
    <row r="17" spans="1:8" ht="27" customHeight="1">
      <c r="A17" s="144" t="s">
        <v>571</v>
      </c>
      <c r="B17" s="33"/>
      <c r="C17" s="33"/>
      <c r="D17" s="33"/>
      <c r="E17" s="33"/>
      <c r="F17" s="33"/>
      <c r="G17" s="33"/>
      <c r="H17" s="143"/>
    </row>
    <row r="18" spans="1:8" ht="27" customHeight="1">
      <c r="A18" s="144" t="s">
        <v>537</v>
      </c>
      <c r="B18" s="33"/>
      <c r="C18" s="33"/>
      <c r="D18" s="33"/>
      <c r="E18" s="33"/>
      <c r="F18" s="33"/>
      <c r="G18" s="33"/>
      <c r="H18" s="143"/>
    </row>
    <row r="19" spans="1:8" ht="27" customHeight="1">
      <c r="A19" s="144" t="s">
        <v>665</v>
      </c>
      <c r="B19" s="33"/>
      <c r="C19" s="33"/>
      <c r="D19" s="33"/>
      <c r="E19" s="33"/>
      <c r="F19" s="33"/>
      <c r="G19" s="33"/>
      <c r="H19" s="143"/>
    </row>
    <row r="20" spans="1:8" ht="27" customHeight="1">
      <c r="A20" s="144" t="s">
        <v>572</v>
      </c>
      <c r="B20" s="33"/>
      <c r="C20" s="33"/>
      <c r="D20" s="33"/>
      <c r="E20" s="33"/>
      <c r="F20" s="33"/>
      <c r="G20" s="33"/>
      <c r="H20" s="143"/>
    </row>
    <row r="21" spans="1:8" ht="27" customHeight="1">
      <c r="A21" s="144" t="s">
        <v>680</v>
      </c>
      <c r="B21" s="33"/>
      <c r="C21" s="33"/>
      <c r="D21" s="33"/>
      <c r="E21" s="33"/>
      <c r="F21" s="33"/>
      <c r="G21" s="33"/>
      <c r="H21" s="143"/>
    </row>
    <row r="22" spans="1:8" ht="27" customHeight="1">
      <c r="A22" s="144" t="s">
        <v>679</v>
      </c>
      <c r="B22" s="33"/>
      <c r="C22" s="33"/>
      <c r="D22" s="33"/>
      <c r="E22" s="33"/>
      <c r="F22" s="33"/>
      <c r="G22" s="33"/>
      <c r="H22" s="143"/>
    </row>
    <row r="23" spans="1:8" ht="27" customHeight="1">
      <c r="A23" s="144" t="s">
        <v>573</v>
      </c>
      <c r="B23" s="33"/>
      <c r="C23" s="33"/>
      <c r="D23" s="33"/>
      <c r="E23" s="33" t="s">
        <v>538</v>
      </c>
      <c r="F23" s="33"/>
      <c r="G23" s="33"/>
      <c r="H23" s="143"/>
    </row>
    <row r="24" spans="1:8" ht="27" customHeight="1">
      <c r="A24" s="144" t="s">
        <v>539</v>
      </c>
      <c r="B24" s="33"/>
      <c r="C24" s="33"/>
      <c r="D24" s="33"/>
      <c r="E24" s="33"/>
      <c r="F24" s="33"/>
      <c r="G24" s="33"/>
      <c r="H24" s="143"/>
    </row>
    <row r="25" spans="1:8" ht="27" customHeight="1">
      <c r="A25" s="142" t="s">
        <v>540</v>
      </c>
      <c r="B25" s="33"/>
      <c r="C25" s="33"/>
      <c r="D25" s="33"/>
      <c r="E25" s="33"/>
      <c r="F25" s="33"/>
      <c r="G25" s="33"/>
      <c r="H25" s="143"/>
    </row>
    <row r="26" spans="1:8" ht="27" customHeight="1">
      <c r="A26" s="151" t="s">
        <v>635</v>
      </c>
      <c r="B26" s="33"/>
      <c r="C26" s="33"/>
      <c r="D26" s="33"/>
      <c r="E26" s="33"/>
      <c r="F26" s="33"/>
      <c r="G26" s="33"/>
      <c r="H26" s="143"/>
    </row>
    <row r="27" spans="1:8" ht="27" customHeight="1">
      <c r="A27" s="144" t="s">
        <v>574</v>
      </c>
      <c r="B27" s="33"/>
      <c r="C27" s="33"/>
      <c r="D27" s="33"/>
      <c r="E27" s="33"/>
      <c r="H27" s="143"/>
    </row>
    <row r="28" spans="1:8" ht="27" customHeight="1">
      <c r="A28" s="144" t="s">
        <v>575</v>
      </c>
      <c r="B28" s="33"/>
      <c r="C28" s="33"/>
      <c r="D28" s="33"/>
      <c r="E28" s="33"/>
      <c r="F28" s="33"/>
      <c r="G28" s="33"/>
      <c r="H28" s="143"/>
    </row>
    <row r="29" spans="1:8" ht="27" customHeight="1">
      <c r="A29" s="144" t="s">
        <v>577</v>
      </c>
      <c r="B29" s="33"/>
      <c r="C29" s="33"/>
      <c r="D29" s="33"/>
      <c r="E29" s="33"/>
      <c r="F29" s="33"/>
      <c r="G29" s="33"/>
      <c r="H29" s="143"/>
    </row>
    <row r="30" spans="1:8" ht="27" customHeight="1" thickBot="1">
      <c r="A30" s="145" t="s">
        <v>576</v>
      </c>
      <c r="B30" s="146"/>
      <c r="C30" s="146"/>
      <c r="D30" s="146"/>
      <c r="E30" s="146"/>
      <c r="F30" s="146"/>
      <c r="G30" s="146"/>
      <c r="H30" s="147"/>
    </row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98" r:id="rId2"/>
  <headerFooter alignWithMargins="0">
    <oddFooter>&amp;C&amp;F  2 / 10&amp;R&amp;"Times New Roman,標準"Lisc   Oct.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SheetLayoutView="100" workbookViewId="0" topLeftCell="A1">
      <selection activeCell="A27" sqref="A27"/>
    </sheetView>
  </sheetViews>
  <sheetFormatPr defaultColWidth="9.140625" defaultRowHeight="27" customHeight="1"/>
  <cols>
    <col min="1" max="1" width="19.57421875" style="3" customWidth="1"/>
    <col min="2" max="3" width="10.421875" style="3" customWidth="1"/>
    <col min="4" max="4" width="10.140625" style="3" customWidth="1"/>
    <col min="5" max="6" width="10.421875" style="3" customWidth="1"/>
    <col min="7" max="7" width="8.8515625" style="3" customWidth="1"/>
    <col min="8" max="8" width="21.140625" style="3" customWidth="1"/>
    <col min="9" max="9" width="13.00390625" style="3" customWidth="1"/>
    <col min="10" max="16384" width="10.421875" style="3" customWidth="1"/>
  </cols>
  <sheetData>
    <row r="1" spans="1:8" ht="27" customHeight="1">
      <c r="A1" s="148" t="s">
        <v>580</v>
      </c>
      <c r="B1" s="149"/>
      <c r="C1" s="149"/>
      <c r="D1" s="149"/>
      <c r="E1" s="149"/>
      <c r="F1" s="149"/>
      <c r="G1" s="149"/>
      <c r="H1" s="150"/>
    </row>
    <row r="2" spans="1:8" ht="27" customHeight="1">
      <c r="A2" s="144" t="s">
        <v>581</v>
      </c>
      <c r="B2" s="33"/>
      <c r="C2" s="33"/>
      <c r="D2" s="33"/>
      <c r="E2" s="33"/>
      <c r="F2" s="33"/>
      <c r="G2" s="33"/>
      <c r="H2" s="143"/>
    </row>
    <row r="3" spans="1:8" ht="27" customHeight="1">
      <c r="A3" s="144" t="s">
        <v>588</v>
      </c>
      <c r="B3" s="33"/>
      <c r="C3" s="33"/>
      <c r="D3" s="33"/>
      <c r="E3" s="33"/>
      <c r="F3" s="33"/>
      <c r="G3" s="33"/>
      <c r="H3" s="143"/>
    </row>
    <row r="4" spans="1:8" ht="27" customHeight="1">
      <c r="A4" s="144" t="s">
        <v>582</v>
      </c>
      <c r="B4" s="33"/>
      <c r="C4" s="33"/>
      <c r="D4" s="33"/>
      <c r="E4" s="33"/>
      <c r="F4" s="33"/>
      <c r="G4" s="33"/>
      <c r="H4" s="143"/>
    </row>
    <row r="5" spans="1:8" ht="27" customHeight="1">
      <c r="A5" s="144" t="s">
        <v>589</v>
      </c>
      <c r="B5" s="33"/>
      <c r="C5" s="33"/>
      <c r="D5" s="33"/>
      <c r="E5" s="33"/>
      <c r="F5" s="33"/>
      <c r="G5" s="33"/>
      <c r="H5" s="143"/>
    </row>
    <row r="6" spans="1:8" ht="27" customHeight="1">
      <c r="A6" s="144" t="s">
        <v>590</v>
      </c>
      <c r="B6" s="33"/>
      <c r="C6" s="33"/>
      <c r="D6" s="33"/>
      <c r="E6" s="33"/>
      <c r="F6" s="33"/>
      <c r="G6" s="33"/>
      <c r="H6" s="143"/>
    </row>
    <row r="7" spans="1:8" ht="27" customHeight="1">
      <c r="A7" s="144" t="s">
        <v>444</v>
      </c>
      <c r="B7" s="33"/>
      <c r="C7" s="33"/>
      <c r="D7" s="33"/>
      <c r="E7" s="33"/>
      <c r="F7" s="33"/>
      <c r="G7" s="33"/>
      <c r="H7" s="143"/>
    </row>
    <row r="8" spans="1:8" ht="27" customHeight="1">
      <c r="A8" s="144" t="s">
        <v>587</v>
      </c>
      <c r="B8" s="33"/>
      <c r="C8" s="33"/>
      <c r="D8" s="33"/>
      <c r="E8" s="33"/>
      <c r="F8" s="33"/>
      <c r="G8" s="33"/>
      <c r="H8" s="143"/>
    </row>
    <row r="9" spans="1:8" ht="27" customHeight="1">
      <c r="A9" s="144" t="s">
        <v>591</v>
      </c>
      <c r="B9" s="33"/>
      <c r="C9" s="33"/>
      <c r="D9" s="33"/>
      <c r="E9" s="33"/>
      <c r="F9" s="33"/>
      <c r="G9" s="33"/>
      <c r="H9" s="143"/>
    </row>
    <row r="10" spans="1:8" ht="27" customHeight="1">
      <c r="A10" s="144" t="s">
        <v>445</v>
      </c>
      <c r="B10" s="33"/>
      <c r="C10" s="33"/>
      <c r="D10" s="33"/>
      <c r="E10" s="33"/>
      <c r="F10" s="33"/>
      <c r="G10" s="33"/>
      <c r="H10" s="143"/>
    </row>
    <row r="11" spans="1:8" ht="27" customHeight="1">
      <c r="A11" s="144" t="s">
        <v>446</v>
      </c>
      <c r="B11" s="33"/>
      <c r="C11" s="33"/>
      <c r="D11" s="33"/>
      <c r="E11" s="33"/>
      <c r="F11" s="33"/>
      <c r="G11" s="33"/>
      <c r="H11" s="143"/>
    </row>
    <row r="12" spans="1:8" ht="27" customHeight="1">
      <c r="A12" s="144" t="s">
        <v>583</v>
      </c>
      <c r="B12" s="33"/>
      <c r="C12" s="33"/>
      <c r="D12" s="33"/>
      <c r="E12" s="33"/>
      <c r="F12" s="33"/>
      <c r="G12" s="33"/>
      <c r="H12" s="143"/>
    </row>
    <row r="13" spans="1:8" ht="27" customHeight="1">
      <c r="A13" s="144" t="s">
        <v>592</v>
      </c>
      <c r="B13" s="33"/>
      <c r="C13" s="33"/>
      <c r="D13" s="33"/>
      <c r="E13" s="33"/>
      <c r="F13" s="33"/>
      <c r="G13" s="33"/>
      <c r="H13" s="143"/>
    </row>
    <row r="14" spans="1:8" ht="27" customHeight="1">
      <c r="A14" s="144" t="s">
        <v>584</v>
      </c>
      <c r="B14" s="33"/>
      <c r="C14" s="33"/>
      <c r="D14" s="33"/>
      <c r="E14" s="33"/>
      <c r="F14" s="33"/>
      <c r="G14" s="33"/>
      <c r="H14" s="143"/>
    </row>
    <row r="15" spans="1:8" ht="27" customHeight="1">
      <c r="A15" s="144" t="s">
        <v>585</v>
      </c>
      <c r="B15" s="33"/>
      <c r="C15" s="33"/>
      <c r="D15" s="33"/>
      <c r="E15" s="33"/>
      <c r="F15" s="33"/>
      <c r="G15" s="33"/>
      <c r="H15" s="143"/>
    </row>
    <row r="16" spans="1:8" ht="27" customHeight="1">
      <c r="A16" s="144" t="s">
        <v>666</v>
      </c>
      <c r="B16" s="33"/>
      <c r="C16" s="33"/>
      <c r="D16" s="33"/>
      <c r="E16" s="33"/>
      <c r="F16" s="33"/>
      <c r="G16" s="33"/>
      <c r="H16" s="143"/>
    </row>
    <row r="17" spans="1:8" ht="27" customHeight="1">
      <c r="A17" s="144" t="s">
        <v>675</v>
      </c>
      <c r="B17" s="33"/>
      <c r="C17" s="33"/>
      <c r="D17" s="33"/>
      <c r="E17" s="33"/>
      <c r="F17" s="33"/>
      <c r="G17" s="33"/>
      <c r="H17" s="143"/>
    </row>
    <row r="18" spans="1:8" ht="27" customHeight="1">
      <c r="A18" s="144" t="s">
        <v>674</v>
      </c>
      <c r="B18" s="33"/>
      <c r="C18" s="33"/>
      <c r="D18" s="33"/>
      <c r="E18" s="33"/>
      <c r="F18" s="33"/>
      <c r="G18" s="33"/>
      <c r="H18" s="143"/>
    </row>
    <row r="19" spans="1:8" ht="27" customHeight="1">
      <c r="A19" s="144" t="s">
        <v>673</v>
      </c>
      <c r="B19" s="33"/>
      <c r="C19" s="33"/>
      <c r="D19" s="33"/>
      <c r="E19" s="33"/>
      <c r="F19" s="33"/>
      <c r="G19" s="33"/>
      <c r="H19" s="143"/>
    </row>
    <row r="20" spans="1:8" ht="27" customHeight="1">
      <c r="A20" s="144" t="s">
        <v>586</v>
      </c>
      <c r="B20" s="33"/>
      <c r="C20" s="33"/>
      <c r="D20" s="33"/>
      <c r="E20" s="33"/>
      <c r="F20" s="33"/>
      <c r="G20" s="33"/>
      <c r="H20" s="143"/>
    </row>
    <row r="21" spans="1:8" ht="27" customHeight="1">
      <c r="A21" s="144" t="s">
        <v>593</v>
      </c>
      <c r="B21" s="33"/>
      <c r="C21" s="33"/>
      <c r="D21" s="33"/>
      <c r="E21" s="33"/>
      <c r="F21" s="33"/>
      <c r="G21" s="33"/>
      <c r="H21" s="143"/>
    </row>
    <row r="22" spans="1:8" ht="27" customHeight="1">
      <c r="A22" s="144" t="s">
        <v>595</v>
      </c>
      <c r="B22" s="33"/>
      <c r="C22" s="33"/>
      <c r="D22" s="33"/>
      <c r="E22" s="33"/>
      <c r="F22" s="33"/>
      <c r="G22" s="33"/>
      <c r="H22" s="143"/>
    </row>
    <row r="23" spans="1:8" ht="27" customHeight="1">
      <c r="A23" s="144" t="s">
        <v>594</v>
      </c>
      <c r="B23" s="33"/>
      <c r="C23" s="33"/>
      <c r="D23" s="33"/>
      <c r="E23" s="33"/>
      <c r="F23" s="33"/>
      <c r="G23" s="33"/>
      <c r="H23" s="143"/>
    </row>
    <row r="24" spans="1:8" ht="27" customHeight="1">
      <c r="A24" s="144" t="s">
        <v>597</v>
      </c>
      <c r="B24" s="33"/>
      <c r="C24" s="33"/>
      <c r="D24" s="33"/>
      <c r="E24" s="33"/>
      <c r="F24" s="33"/>
      <c r="G24" s="33"/>
      <c r="H24" s="143"/>
    </row>
    <row r="25" spans="1:8" ht="27" customHeight="1">
      <c r="A25" s="144" t="s">
        <v>596</v>
      </c>
      <c r="B25" s="33"/>
      <c r="C25" s="33"/>
      <c r="D25" s="33"/>
      <c r="E25" s="33"/>
      <c r="F25" s="33"/>
      <c r="G25" s="33"/>
      <c r="H25" s="143"/>
    </row>
    <row r="26" spans="1:8" ht="27" customHeight="1">
      <c r="A26" s="144" t="s">
        <v>599</v>
      </c>
      <c r="B26" s="33"/>
      <c r="C26" s="33"/>
      <c r="D26" s="33"/>
      <c r="E26" s="33"/>
      <c r="F26" s="33"/>
      <c r="G26" s="33"/>
      <c r="H26" s="143"/>
    </row>
    <row r="27" spans="1:8" ht="27" customHeight="1">
      <c r="A27" s="151" t="s">
        <v>598</v>
      </c>
      <c r="B27" s="33"/>
      <c r="C27" s="33"/>
      <c r="D27" s="33"/>
      <c r="E27" s="33"/>
      <c r="F27" s="33"/>
      <c r="G27" s="33"/>
      <c r="H27" s="143"/>
    </row>
    <row r="28" spans="1:8" ht="27" customHeight="1">
      <c r="A28" s="151"/>
      <c r="B28" s="33"/>
      <c r="C28" s="33"/>
      <c r="D28" s="33"/>
      <c r="E28" s="33"/>
      <c r="F28" s="33"/>
      <c r="G28" s="33"/>
      <c r="H28" s="143"/>
    </row>
    <row r="29" spans="1:8" ht="0.75" customHeight="1" thickBot="1">
      <c r="A29" s="145"/>
      <c r="B29" s="146"/>
      <c r="C29" s="146"/>
      <c r="D29" s="146"/>
      <c r="E29" s="146"/>
      <c r="F29" s="146"/>
      <c r="G29" s="146"/>
      <c r="H29" s="147"/>
    </row>
    <row r="30" spans="1:8" ht="27" customHeight="1" hidden="1">
      <c r="A30" s="144"/>
      <c r="B30" s="33"/>
      <c r="C30" s="33"/>
      <c r="D30" s="33"/>
      <c r="E30" s="33"/>
      <c r="F30" s="33"/>
      <c r="G30" s="33"/>
      <c r="H30" s="143"/>
    </row>
    <row r="31" spans="1:8" ht="27" customHeight="1" hidden="1" thickBot="1">
      <c r="A31" s="145"/>
      <c r="B31" s="146"/>
      <c r="C31" s="146"/>
      <c r="D31" s="146"/>
      <c r="E31" s="146"/>
      <c r="F31" s="146"/>
      <c r="G31" s="146"/>
      <c r="H31" s="147"/>
    </row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98" r:id="rId2"/>
  <headerFooter alignWithMargins="0">
    <oddFooter>&amp;C&amp;F  3 / 10&amp;R&amp;"Times New Roman,標準"Lisc  Oct.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9">
      <selection activeCell="D12" sqref="D12"/>
    </sheetView>
  </sheetViews>
  <sheetFormatPr defaultColWidth="9.140625" defaultRowHeight="27" customHeight="1"/>
  <cols>
    <col min="1" max="1" width="10.421875" style="3" customWidth="1"/>
    <col min="2" max="2" width="19.57421875" style="3" customWidth="1"/>
    <col min="3" max="4" width="10.421875" style="3" customWidth="1"/>
    <col min="5" max="5" width="10.28125" style="3" customWidth="1"/>
    <col min="6" max="7" width="10.421875" style="3" customWidth="1"/>
    <col min="8" max="8" width="19.140625" style="3" customWidth="1"/>
    <col min="9" max="9" width="12.7109375" style="3" customWidth="1"/>
    <col min="10" max="10" width="13.00390625" style="3" customWidth="1"/>
    <col min="11" max="16384" width="10.421875" style="3" customWidth="1"/>
  </cols>
  <sheetData>
    <row r="1" spans="1:8" ht="27" customHeight="1">
      <c r="A1" s="148"/>
      <c r="B1" s="149"/>
      <c r="C1" s="149"/>
      <c r="D1" s="149"/>
      <c r="E1" s="149"/>
      <c r="F1" s="149"/>
      <c r="G1" s="149"/>
      <c r="H1" s="150"/>
    </row>
    <row r="2" spans="1:8" ht="38.25" customHeight="1">
      <c r="A2" s="144"/>
      <c r="B2" s="4" t="s">
        <v>600</v>
      </c>
      <c r="C2" s="33"/>
      <c r="D2" s="33" t="s">
        <v>601</v>
      </c>
      <c r="E2" s="33"/>
      <c r="F2" s="33"/>
      <c r="G2" s="33"/>
      <c r="H2" s="143"/>
    </row>
    <row r="3" spans="1:8" ht="23.25" customHeight="1">
      <c r="A3" s="144"/>
      <c r="B3" s="2"/>
      <c r="C3" s="33"/>
      <c r="D3" s="33"/>
      <c r="E3" s="33"/>
      <c r="F3" s="33"/>
      <c r="G3" s="33"/>
      <c r="H3" s="143"/>
    </row>
    <row r="4" spans="1:8" ht="38.25" customHeight="1">
      <c r="A4" s="144"/>
      <c r="B4" s="4" t="s">
        <v>602</v>
      </c>
      <c r="C4" s="33"/>
      <c r="D4" s="33" t="s">
        <v>603</v>
      </c>
      <c r="E4" s="33"/>
      <c r="F4" s="33"/>
      <c r="G4" s="33"/>
      <c r="H4" s="143"/>
    </row>
    <row r="5" spans="1:8" ht="23.25" customHeight="1">
      <c r="A5" s="144"/>
      <c r="B5" s="2"/>
      <c r="C5" s="33"/>
      <c r="D5" s="33"/>
      <c r="E5" s="33"/>
      <c r="F5" s="33"/>
      <c r="G5" s="33"/>
      <c r="H5" s="143"/>
    </row>
    <row r="6" spans="1:8" ht="38.25" customHeight="1">
      <c r="A6" s="144"/>
      <c r="B6" s="4" t="s">
        <v>604</v>
      </c>
      <c r="C6" s="33"/>
      <c r="D6" s="33" t="s">
        <v>605</v>
      </c>
      <c r="E6" s="33"/>
      <c r="F6" s="33"/>
      <c r="G6" s="33"/>
      <c r="H6" s="143"/>
    </row>
    <row r="7" spans="1:8" ht="23.25" customHeight="1">
      <c r="A7" s="144"/>
      <c r="B7" s="2"/>
      <c r="C7" s="33"/>
      <c r="D7" s="33"/>
      <c r="E7" s="33"/>
      <c r="F7" s="33"/>
      <c r="G7" s="33"/>
      <c r="H7" s="143"/>
    </row>
    <row r="8" spans="1:8" ht="38.25" customHeight="1">
      <c r="A8" s="144"/>
      <c r="B8" s="4" t="s">
        <v>606</v>
      </c>
      <c r="C8" s="33"/>
      <c r="D8" s="33" t="s">
        <v>607</v>
      </c>
      <c r="E8" s="33"/>
      <c r="F8" s="33"/>
      <c r="G8" s="33"/>
      <c r="H8" s="143"/>
    </row>
    <row r="9" spans="1:8" ht="23.25" customHeight="1">
      <c r="A9" s="144"/>
      <c r="B9" s="2"/>
      <c r="C9" s="33"/>
      <c r="D9" s="33"/>
      <c r="E9" s="33"/>
      <c r="F9" s="33"/>
      <c r="G9" s="33"/>
      <c r="H9" s="143"/>
    </row>
    <row r="10" spans="1:8" ht="38.25" customHeight="1">
      <c r="A10" s="144"/>
      <c r="B10" s="4" t="s">
        <v>608</v>
      </c>
      <c r="C10" s="33"/>
      <c r="D10" s="33" t="s">
        <v>609</v>
      </c>
      <c r="E10" s="33"/>
      <c r="F10" s="33"/>
      <c r="G10" s="33"/>
      <c r="H10" s="143"/>
    </row>
    <row r="11" spans="1:8" ht="23.25" customHeight="1">
      <c r="A11" s="144"/>
      <c r="B11" s="2"/>
      <c r="C11" s="33"/>
      <c r="D11" s="33"/>
      <c r="E11" s="33"/>
      <c r="F11" s="33"/>
      <c r="G11" s="33"/>
      <c r="H11" s="143"/>
    </row>
    <row r="12" spans="1:8" ht="38.25" customHeight="1">
      <c r="A12" s="144"/>
      <c r="B12" s="4" t="s">
        <v>610</v>
      </c>
      <c r="C12" s="33"/>
      <c r="D12" s="33" t="s">
        <v>611</v>
      </c>
      <c r="E12" s="33"/>
      <c r="F12" s="33"/>
      <c r="G12" s="33"/>
      <c r="H12" s="143"/>
    </row>
    <row r="13" spans="1:8" ht="23.25" customHeight="1">
      <c r="A13" s="144"/>
      <c r="B13" s="2"/>
      <c r="C13" s="33"/>
      <c r="D13" s="33"/>
      <c r="E13" s="33"/>
      <c r="F13" s="33"/>
      <c r="G13" s="33"/>
      <c r="H13" s="143"/>
    </row>
    <row r="14" spans="1:8" ht="38.25" customHeight="1">
      <c r="A14" s="144"/>
      <c r="B14" s="5" t="s">
        <v>612</v>
      </c>
      <c r="C14" s="33"/>
      <c r="D14" s="33" t="s">
        <v>613</v>
      </c>
      <c r="E14" s="33"/>
      <c r="F14" s="33"/>
      <c r="G14" s="33"/>
      <c r="H14" s="143"/>
    </row>
    <row r="15" spans="1:8" ht="23.25" customHeight="1">
      <c r="A15" s="144"/>
      <c r="B15" s="2"/>
      <c r="C15" s="33"/>
      <c r="D15" s="33"/>
      <c r="E15" s="33"/>
      <c r="F15" s="33"/>
      <c r="G15" s="33"/>
      <c r="H15" s="143"/>
    </row>
    <row r="16" spans="1:8" ht="38.25" customHeight="1">
      <c r="A16" s="144"/>
      <c r="B16" s="4" t="s">
        <v>614</v>
      </c>
      <c r="C16" s="33"/>
      <c r="D16" s="33" t="s">
        <v>643</v>
      </c>
      <c r="E16" s="33"/>
      <c r="F16" s="33"/>
      <c r="G16" s="33"/>
      <c r="H16" s="143"/>
    </row>
    <row r="17" spans="1:8" ht="23.25" customHeight="1">
      <c r="A17" s="144"/>
      <c r="B17" s="2"/>
      <c r="C17" s="33"/>
      <c r="D17" s="33"/>
      <c r="E17" s="33"/>
      <c r="F17" s="33"/>
      <c r="G17" s="33"/>
      <c r="H17" s="143"/>
    </row>
    <row r="18" spans="1:8" ht="23.25" customHeight="1">
      <c r="A18" s="144"/>
      <c r="B18" s="2"/>
      <c r="C18" s="33"/>
      <c r="D18" s="33"/>
      <c r="E18" s="33"/>
      <c r="F18" s="33"/>
      <c r="G18" s="33"/>
      <c r="H18" s="143"/>
    </row>
    <row r="19" spans="1:8" ht="38.25" customHeight="1">
      <c r="A19" s="144"/>
      <c r="B19" s="5" t="s">
        <v>615</v>
      </c>
      <c r="C19" s="33"/>
      <c r="D19" s="33"/>
      <c r="E19" s="33"/>
      <c r="F19" s="33"/>
      <c r="G19" s="33"/>
      <c r="H19" s="143"/>
    </row>
    <row r="20" spans="1:8" ht="27" customHeight="1">
      <c r="A20" s="144"/>
      <c r="B20" s="33"/>
      <c r="C20" s="33"/>
      <c r="D20" s="33"/>
      <c r="E20" s="33"/>
      <c r="F20" s="33"/>
      <c r="G20" s="33"/>
      <c r="H20" s="143"/>
    </row>
    <row r="21" spans="1:8" ht="27" customHeight="1">
      <c r="A21" s="144"/>
      <c r="B21" s="33"/>
      <c r="C21" s="33" t="s">
        <v>616</v>
      </c>
      <c r="D21" s="33"/>
      <c r="E21" s="33"/>
      <c r="F21" s="33"/>
      <c r="G21" s="33"/>
      <c r="H21" s="143"/>
    </row>
    <row r="22" spans="1:8" ht="27" customHeight="1">
      <c r="A22" s="144"/>
      <c r="B22" s="33"/>
      <c r="C22" s="33"/>
      <c r="D22" s="33"/>
      <c r="E22" s="33"/>
      <c r="F22" s="33"/>
      <c r="G22" s="33"/>
      <c r="H22" s="143"/>
    </row>
    <row r="23" spans="1:8" ht="27" customHeight="1">
      <c r="A23" s="144"/>
      <c r="B23" s="33"/>
      <c r="C23" s="33"/>
      <c r="D23" s="33"/>
      <c r="E23" s="33"/>
      <c r="F23" s="33"/>
      <c r="G23" s="33"/>
      <c r="H23" s="143"/>
    </row>
    <row r="24" spans="1:8" ht="27" customHeight="1">
      <c r="A24" s="144"/>
      <c r="B24" s="33"/>
      <c r="C24" s="33"/>
      <c r="D24" s="33"/>
      <c r="E24" s="33"/>
      <c r="F24" s="33"/>
      <c r="G24" s="33"/>
      <c r="H24" s="143"/>
    </row>
    <row r="25" spans="1:8" ht="27" customHeight="1">
      <c r="A25" s="144"/>
      <c r="B25" s="33"/>
      <c r="C25" s="33"/>
      <c r="D25" s="33"/>
      <c r="E25" s="33"/>
      <c r="F25" s="33"/>
      <c r="G25" s="33"/>
      <c r="H25" s="143"/>
    </row>
    <row r="26" spans="1:8" ht="24" customHeight="1">
      <c r="A26" s="144"/>
      <c r="B26" s="33"/>
      <c r="C26" s="33"/>
      <c r="D26" s="33"/>
      <c r="E26" s="33"/>
      <c r="F26" s="33"/>
      <c r="G26" s="33"/>
      <c r="H26" s="143"/>
    </row>
    <row r="27" spans="1:8" ht="27" customHeight="1" thickBot="1">
      <c r="A27" s="145"/>
      <c r="B27" s="146"/>
      <c r="C27" s="146"/>
      <c r="D27" s="146"/>
      <c r="E27" s="146"/>
      <c r="F27" s="146"/>
      <c r="G27" s="146"/>
      <c r="H27" s="147"/>
    </row>
  </sheetData>
  <printOptions/>
  <pageMargins left="0.5118110236220472" right="0.4330708661417323" top="0.7086614173228347" bottom="0.78" header="0.5118110236220472" footer="0.5118110236220472"/>
  <pageSetup horizontalDpi="600" verticalDpi="600" orientation="portrait" paperSize="9" scale="98" r:id="rId2"/>
  <headerFooter alignWithMargins="0">
    <oddFooter>&amp;C&amp;F  4 / 10&amp;R&amp;"Times New Roman,標準"Lisc  Oct.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29">
      <selection activeCell="D13" sqref="D13"/>
    </sheetView>
  </sheetViews>
  <sheetFormatPr defaultColWidth="9.140625" defaultRowHeight="27" customHeight="1"/>
  <cols>
    <col min="1" max="1" width="8.7109375" style="3" customWidth="1"/>
    <col min="2" max="2" width="19.57421875" style="3" customWidth="1"/>
    <col min="3" max="3" width="13.28125" style="3" customWidth="1"/>
    <col min="4" max="4" width="8.57421875" style="3" customWidth="1"/>
    <col min="5" max="5" width="10.140625" style="3" customWidth="1"/>
    <col min="6" max="7" width="10.421875" style="3" customWidth="1"/>
    <col min="8" max="8" width="20.57421875" style="3" customWidth="1"/>
    <col min="9" max="9" width="12.7109375" style="3" customWidth="1"/>
    <col min="10" max="10" width="13.00390625" style="3" customWidth="1"/>
    <col min="11" max="16384" width="10.421875" style="3" customWidth="1"/>
  </cols>
  <sheetData>
    <row r="1" spans="1:8" ht="27" customHeight="1">
      <c r="A1" s="152" t="s">
        <v>636</v>
      </c>
      <c r="B1" s="149"/>
      <c r="C1" s="149"/>
      <c r="D1" s="149"/>
      <c r="E1" s="149"/>
      <c r="F1" s="149"/>
      <c r="G1" s="149"/>
      <c r="H1" s="150"/>
    </row>
    <row r="2" spans="1:8" ht="15" customHeight="1">
      <c r="A2" s="144"/>
      <c r="B2" s="33"/>
      <c r="C2" s="33"/>
      <c r="D2" s="33"/>
      <c r="E2" s="33"/>
      <c r="F2" s="33"/>
      <c r="G2" s="33"/>
      <c r="H2" s="143"/>
    </row>
    <row r="3" spans="1:8" ht="36" customHeight="1">
      <c r="A3" s="144"/>
      <c r="B3" s="4" t="s">
        <v>617</v>
      </c>
      <c r="C3" s="33"/>
      <c r="D3" s="33" t="s">
        <v>638</v>
      </c>
      <c r="E3" s="33"/>
      <c r="F3" s="33"/>
      <c r="G3" s="33"/>
      <c r="H3" s="143"/>
    </row>
    <row r="4" spans="1:8" ht="23.25" customHeight="1">
      <c r="A4" s="144"/>
      <c r="B4" s="2"/>
      <c r="C4" s="33"/>
      <c r="D4" s="33"/>
      <c r="E4" s="33"/>
      <c r="F4" s="33"/>
      <c r="G4" s="33"/>
      <c r="H4" s="143"/>
    </row>
    <row r="5" spans="1:8" ht="36" customHeight="1">
      <c r="A5" s="144"/>
      <c r="B5" s="4" t="s">
        <v>618</v>
      </c>
      <c r="C5" s="33"/>
      <c r="D5" s="34" t="s">
        <v>639</v>
      </c>
      <c r="E5" s="33"/>
      <c r="F5" s="33"/>
      <c r="G5" s="33"/>
      <c r="H5" s="143"/>
    </row>
    <row r="6" spans="1:8" ht="23.25" customHeight="1">
      <c r="A6" s="144"/>
      <c r="B6" s="2"/>
      <c r="C6" s="33"/>
      <c r="D6" s="33"/>
      <c r="E6" s="33"/>
      <c r="F6" s="33"/>
      <c r="G6" s="33"/>
      <c r="H6" s="143"/>
    </row>
    <row r="7" spans="1:8" ht="36" customHeight="1">
      <c r="A7" s="144"/>
      <c r="B7" s="4" t="s">
        <v>619</v>
      </c>
      <c r="C7" s="33"/>
      <c r="D7" s="34" t="s">
        <v>640</v>
      </c>
      <c r="E7" s="33"/>
      <c r="F7" s="33"/>
      <c r="G7" s="33"/>
      <c r="H7" s="143"/>
    </row>
    <row r="8" spans="1:8" ht="23.25" customHeight="1">
      <c r="A8" s="144"/>
      <c r="B8" s="2"/>
      <c r="C8" s="33"/>
      <c r="D8" s="33"/>
      <c r="E8" s="33"/>
      <c r="F8" s="33"/>
      <c r="G8" s="33"/>
      <c r="H8" s="143"/>
    </row>
    <row r="9" spans="1:8" ht="36" customHeight="1">
      <c r="A9" s="144"/>
      <c r="B9" s="4" t="s">
        <v>620</v>
      </c>
      <c r="C9" s="33"/>
      <c r="D9" s="34" t="s">
        <v>642</v>
      </c>
      <c r="E9" s="33"/>
      <c r="F9" s="33"/>
      <c r="G9" s="33"/>
      <c r="H9" s="143"/>
    </row>
    <row r="10" spans="1:8" ht="23.25" customHeight="1">
      <c r="A10" s="144"/>
      <c r="B10" s="2"/>
      <c r="C10" s="33"/>
      <c r="D10" s="33"/>
      <c r="E10" s="33"/>
      <c r="F10" s="33"/>
      <c r="G10" s="33"/>
      <c r="H10" s="143"/>
    </row>
    <row r="11" spans="1:8" ht="36" customHeight="1">
      <c r="A11" s="144"/>
      <c r="B11" s="4" t="s">
        <v>621</v>
      </c>
      <c r="C11" s="33"/>
      <c r="D11" s="34" t="s">
        <v>641</v>
      </c>
      <c r="E11" s="33"/>
      <c r="F11" s="33"/>
      <c r="G11" s="33"/>
      <c r="H11" s="143"/>
    </row>
    <row r="12" spans="1:8" ht="23.25" customHeight="1">
      <c r="A12" s="144"/>
      <c r="B12" s="2"/>
      <c r="C12" s="33"/>
      <c r="D12" s="33"/>
      <c r="E12" s="33"/>
      <c r="F12" s="33"/>
      <c r="G12" s="33"/>
      <c r="H12" s="143"/>
    </row>
    <row r="13" spans="1:8" ht="36" customHeight="1">
      <c r="A13" s="144"/>
      <c r="B13" s="4" t="s">
        <v>624</v>
      </c>
      <c r="C13" s="33"/>
      <c r="D13" s="33" t="s">
        <v>644</v>
      </c>
      <c r="E13" s="33"/>
      <c r="F13" s="33"/>
      <c r="G13" s="33"/>
      <c r="H13" s="143"/>
    </row>
    <row r="14" spans="1:8" ht="23.25" customHeight="1">
      <c r="A14" s="144"/>
      <c r="B14" s="2"/>
      <c r="C14" s="33"/>
      <c r="D14" s="33"/>
      <c r="E14" s="33"/>
      <c r="F14" s="33"/>
      <c r="G14" s="33"/>
      <c r="H14" s="143"/>
    </row>
    <row r="15" spans="1:8" ht="36" customHeight="1">
      <c r="A15" s="144"/>
      <c r="B15" s="4" t="s">
        <v>622</v>
      </c>
      <c r="C15" s="33"/>
      <c r="D15" s="33" t="s">
        <v>645</v>
      </c>
      <c r="E15" s="33"/>
      <c r="F15" s="33"/>
      <c r="G15" s="33"/>
      <c r="H15" s="143"/>
    </row>
    <row r="16" spans="1:8" ht="23.25" customHeight="1">
      <c r="A16" s="144"/>
      <c r="B16" s="2"/>
      <c r="C16" s="33"/>
      <c r="D16" s="33"/>
      <c r="E16" s="33"/>
      <c r="F16" s="33"/>
      <c r="G16" s="33"/>
      <c r="H16" s="143"/>
    </row>
    <row r="17" spans="1:8" ht="36" customHeight="1">
      <c r="A17" s="144"/>
      <c r="B17" s="5" t="s">
        <v>623</v>
      </c>
      <c r="C17" s="33"/>
      <c r="D17" s="33" t="s">
        <v>646</v>
      </c>
      <c r="E17" s="33"/>
      <c r="F17" s="33"/>
      <c r="G17" s="33"/>
      <c r="H17" s="143"/>
    </row>
    <row r="18" spans="1:8" ht="9" customHeight="1">
      <c r="A18" s="144"/>
      <c r="B18" s="2"/>
      <c r="C18" s="33"/>
      <c r="D18" s="33"/>
      <c r="E18" s="33"/>
      <c r="F18" s="33"/>
      <c r="G18" s="33"/>
      <c r="H18" s="143"/>
    </row>
    <row r="19" spans="1:8" ht="27" customHeight="1">
      <c r="A19" s="142" t="s">
        <v>625</v>
      </c>
      <c r="B19" s="2"/>
      <c r="C19" s="33"/>
      <c r="D19" s="33"/>
      <c r="E19" s="33"/>
      <c r="F19" s="33"/>
      <c r="G19" s="33"/>
      <c r="H19" s="143"/>
    </row>
    <row r="20" spans="1:8" ht="27" customHeight="1">
      <c r="A20" s="144" t="s">
        <v>634</v>
      </c>
      <c r="B20" s="6"/>
      <c r="C20" s="33"/>
      <c r="D20" s="33"/>
      <c r="E20" s="33"/>
      <c r="F20" s="33"/>
      <c r="G20" s="33"/>
      <c r="H20" s="143"/>
    </row>
    <row r="21" spans="1:8" ht="27" customHeight="1">
      <c r="A21" s="144"/>
      <c r="B21" s="33" t="s">
        <v>647</v>
      </c>
      <c r="C21" s="33"/>
      <c r="D21" s="33"/>
      <c r="E21" s="33"/>
      <c r="F21" s="33"/>
      <c r="G21" s="33"/>
      <c r="H21" s="143"/>
    </row>
    <row r="22" spans="1:8" ht="27" customHeight="1">
      <c r="A22" s="144"/>
      <c r="B22" s="33" t="s">
        <v>626</v>
      </c>
      <c r="C22" s="33"/>
      <c r="D22" s="33"/>
      <c r="E22" s="33"/>
      <c r="F22" s="33"/>
      <c r="G22" s="33"/>
      <c r="H22" s="143"/>
    </row>
    <row r="23" spans="1:8" ht="27" customHeight="1">
      <c r="A23" s="144"/>
      <c r="B23" s="33" t="s">
        <v>627</v>
      </c>
      <c r="C23" s="33"/>
      <c r="D23" s="33"/>
      <c r="E23" s="33"/>
      <c r="F23" s="33"/>
      <c r="G23" s="33"/>
      <c r="H23" s="143"/>
    </row>
    <row r="24" spans="1:8" ht="27" customHeight="1">
      <c r="A24" s="144"/>
      <c r="B24" s="33" t="s">
        <v>628</v>
      </c>
      <c r="C24" s="33"/>
      <c r="D24" s="33"/>
      <c r="E24" s="33"/>
      <c r="F24" s="33"/>
      <c r="G24" s="33"/>
      <c r="H24" s="143"/>
    </row>
    <row r="25" spans="1:8" ht="27" customHeight="1">
      <c r="A25" s="144"/>
      <c r="B25" s="33" t="s">
        <v>629</v>
      </c>
      <c r="C25" s="33"/>
      <c r="D25" s="33"/>
      <c r="E25" s="33"/>
      <c r="F25" s="33"/>
      <c r="G25" s="33"/>
      <c r="H25" s="143"/>
    </row>
    <row r="26" spans="1:8" ht="27" customHeight="1">
      <c r="A26" s="144"/>
      <c r="B26" s="33" t="s">
        <v>630</v>
      </c>
      <c r="C26" s="33"/>
      <c r="D26" s="33"/>
      <c r="E26" s="33"/>
      <c r="F26" s="33"/>
      <c r="G26" s="33"/>
      <c r="H26" s="143"/>
    </row>
    <row r="27" spans="1:8" ht="27" customHeight="1">
      <c r="A27" s="144"/>
      <c r="B27" s="33" t="s">
        <v>631</v>
      </c>
      <c r="C27" s="33"/>
      <c r="D27" s="33"/>
      <c r="E27" s="33"/>
      <c r="F27" s="33"/>
      <c r="G27" s="33"/>
      <c r="H27" s="143"/>
    </row>
    <row r="28" spans="1:8" ht="27" customHeight="1">
      <c r="A28" s="144"/>
      <c r="B28" s="33" t="s">
        <v>632</v>
      </c>
      <c r="C28" s="33"/>
      <c r="D28" s="33"/>
      <c r="E28" s="33"/>
      <c r="F28" s="33"/>
      <c r="G28" s="33"/>
      <c r="H28" s="143"/>
    </row>
    <row r="29" spans="1:8" ht="27" customHeight="1" thickBot="1">
      <c r="A29" s="145"/>
      <c r="B29" s="146" t="s">
        <v>633</v>
      </c>
      <c r="C29" s="146"/>
      <c r="D29" s="146"/>
      <c r="E29" s="146"/>
      <c r="F29" s="146"/>
      <c r="G29" s="146"/>
      <c r="H29" s="147"/>
    </row>
    <row r="30" spans="1:8" ht="4.5" customHeight="1" hidden="1">
      <c r="A30" s="149"/>
      <c r="B30" s="149"/>
      <c r="C30" s="149"/>
      <c r="D30" s="149"/>
      <c r="E30" s="149"/>
      <c r="F30" s="149"/>
      <c r="G30" s="149"/>
      <c r="H30" s="149"/>
    </row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98" r:id="rId2"/>
  <headerFooter alignWithMargins="0">
    <oddFooter>&amp;C&amp;F  5 / 10&amp;R&amp;"Times New Roman,標準"Lisc  Oct.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SheetLayoutView="90" workbookViewId="0" topLeftCell="A30">
      <selection activeCell="H19" sqref="H19"/>
    </sheetView>
  </sheetViews>
  <sheetFormatPr defaultColWidth="9.140625" defaultRowHeight="27" customHeight="1"/>
  <cols>
    <col min="1" max="1" width="8.7109375" style="3" customWidth="1"/>
    <col min="2" max="2" width="19.57421875" style="3" customWidth="1"/>
    <col min="3" max="3" width="13.28125" style="3" customWidth="1"/>
    <col min="4" max="4" width="8.57421875" style="3" customWidth="1"/>
    <col min="5" max="5" width="10.140625" style="3" customWidth="1"/>
    <col min="6" max="16384" width="10.421875" style="3" customWidth="1"/>
  </cols>
  <sheetData>
    <row r="1" spans="1:9" ht="27" customHeight="1">
      <c r="A1" s="152" t="s">
        <v>637</v>
      </c>
      <c r="B1" s="149"/>
      <c r="C1" s="149"/>
      <c r="D1" s="149"/>
      <c r="E1" s="149"/>
      <c r="F1" s="149"/>
      <c r="G1" s="149"/>
      <c r="H1" s="149"/>
      <c r="I1" s="150"/>
    </row>
    <row r="2" spans="1:9" ht="27" customHeight="1">
      <c r="A2" s="142" t="s">
        <v>504</v>
      </c>
      <c r="B2" s="33"/>
      <c r="C2" s="33"/>
      <c r="D2" s="33"/>
      <c r="E2" s="33"/>
      <c r="F2" s="33"/>
      <c r="G2" s="33"/>
      <c r="H2" s="33"/>
      <c r="I2" s="143"/>
    </row>
    <row r="3" spans="1:9" ht="27" customHeight="1">
      <c r="A3" s="151" t="s">
        <v>648</v>
      </c>
      <c r="B3" s="33"/>
      <c r="C3" s="33"/>
      <c r="D3" s="33"/>
      <c r="E3" s="33"/>
      <c r="F3" s="33"/>
      <c r="G3" s="33"/>
      <c r="H3" s="33"/>
      <c r="I3" s="143"/>
    </row>
    <row r="4" spans="1:9" ht="27" customHeight="1">
      <c r="A4" s="151" t="s">
        <v>649</v>
      </c>
      <c r="B4" s="33"/>
      <c r="C4" s="33"/>
      <c r="D4" s="33"/>
      <c r="E4" s="33"/>
      <c r="F4" s="33"/>
      <c r="G4" s="33"/>
      <c r="H4" s="33"/>
      <c r="I4" s="143"/>
    </row>
    <row r="5" spans="1:9" ht="33" customHeight="1">
      <c r="A5" s="144" t="s">
        <v>650</v>
      </c>
      <c r="B5" s="33"/>
      <c r="C5" s="33" t="s">
        <v>494</v>
      </c>
      <c r="D5" s="33"/>
      <c r="E5" s="170" t="s">
        <v>495</v>
      </c>
      <c r="F5" s="33"/>
      <c r="G5" s="33"/>
      <c r="H5" s="33"/>
      <c r="I5" s="143"/>
    </row>
    <row r="6" spans="1:9" ht="32.25" customHeight="1">
      <c r="A6" s="144"/>
      <c r="B6" s="33"/>
      <c r="C6" s="33" t="s">
        <v>496</v>
      </c>
      <c r="D6" s="33"/>
      <c r="E6" s="170"/>
      <c r="F6" s="33"/>
      <c r="G6" s="33"/>
      <c r="H6" s="33"/>
      <c r="I6" s="143"/>
    </row>
    <row r="7" spans="1:9" ht="30.75" customHeight="1">
      <c r="A7" s="144"/>
      <c r="B7" s="33"/>
      <c r="C7" s="33" t="s">
        <v>497</v>
      </c>
      <c r="D7" s="33"/>
      <c r="E7" s="170"/>
      <c r="F7" s="33"/>
      <c r="G7" s="33"/>
      <c r="H7" s="33"/>
      <c r="I7" s="143"/>
    </row>
    <row r="8" spans="1:9" ht="27" customHeight="1">
      <c r="A8" s="151" t="s">
        <v>664</v>
      </c>
      <c r="B8" s="33"/>
      <c r="C8" s="33"/>
      <c r="D8" s="33"/>
      <c r="E8" s="33"/>
      <c r="F8" s="33"/>
      <c r="G8" s="33"/>
      <c r="H8" s="33"/>
      <c r="I8" s="143"/>
    </row>
    <row r="9" spans="1:9" ht="4.5" customHeight="1" hidden="1">
      <c r="A9" s="151" t="s">
        <v>651</v>
      </c>
      <c r="B9" s="33"/>
      <c r="C9" s="33"/>
      <c r="D9" s="33"/>
      <c r="E9" s="33"/>
      <c r="F9" s="33"/>
      <c r="G9" s="33"/>
      <c r="H9" s="33"/>
      <c r="I9" s="143"/>
    </row>
    <row r="10" spans="1:9" ht="27" customHeight="1">
      <c r="A10" s="142" t="s">
        <v>505</v>
      </c>
      <c r="B10" s="33"/>
      <c r="C10" s="33"/>
      <c r="D10" s="33"/>
      <c r="E10" s="33"/>
      <c r="F10" s="33"/>
      <c r="G10" s="33"/>
      <c r="H10" s="33"/>
      <c r="I10" s="143"/>
    </row>
    <row r="11" spans="1:9" ht="27" customHeight="1">
      <c r="A11" s="144" t="s">
        <v>507</v>
      </c>
      <c r="B11" s="33"/>
      <c r="C11" s="33"/>
      <c r="D11" s="33"/>
      <c r="E11" s="33"/>
      <c r="F11" s="33"/>
      <c r="G11" s="33"/>
      <c r="H11" s="33"/>
      <c r="I11" s="143"/>
    </row>
    <row r="12" spans="1:9" ht="27" customHeight="1">
      <c r="A12" s="151" t="s">
        <v>506</v>
      </c>
      <c r="B12" s="33"/>
      <c r="C12" s="33"/>
      <c r="D12" s="33"/>
      <c r="E12" s="33"/>
      <c r="F12" s="33"/>
      <c r="G12" s="33"/>
      <c r="H12" s="33"/>
      <c r="I12" s="143"/>
    </row>
    <row r="13" spans="1:9" ht="27" customHeight="1">
      <c r="A13" s="144"/>
      <c r="B13" s="33" t="s">
        <v>500</v>
      </c>
      <c r="C13" s="33"/>
      <c r="D13" s="33"/>
      <c r="E13" s="33"/>
      <c r="F13" s="33"/>
      <c r="G13" s="33"/>
      <c r="H13" s="33"/>
      <c r="I13" s="143"/>
    </row>
    <row r="14" spans="1:9" ht="27" customHeight="1">
      <c r="A14" s="144"/>
      <c r="B14" s="33" t="s">
        <v>652</v>
      </c>
      <c r="C14" s="33"/>
      <c r="D14" s="33"/>
      <c r="E14" s="33"/>
      <c r="F14" s="33"/>
      <c r="G14" s="33"/>
      <c r="H14" s="33"/>
      <c r="I14" s="143"/>
    </row>
    <row r="15" spans="1:9" ht="27" customHeight="1">
      <c r="A15" s="144" t="s">
        <v>508</v>
      </c>
      <c r="B15" s="33"/>
      <c r="C15" s="33"/>
      <c r="D15" s="33"/>
      <c r="E15" s="33"/>
      <c r="F15" s="33"/>
      <c r="G15" s="33"/>
      <c r="H15" s="33"/>
      <c r="I15" s="143"/>
    </row>
    <row r="16" spans="1:9" ht="27" customHeight="1">
      <c r="A16" s="144" t="s">
        <v>509</v>
      </c>
      <c r="B16" s="33"/>
      <c r="C16" s="33"/>
      <c r="D16" s="33"/>
      <c r="E16" s="33"/>
      <c r="F16" s="33"/>
      <c r="G16" s="33"/>
      <c r="H16" s="33"/>
      <c r="I16" s="143"/>
    </row>
    <row r="17" spans="1:9" ht="27" customHeight="1">
      <c r="A17" s="144" t="s">
        <v>510</v>
      </c>
      <c r="B17" s="33"/>
      <c r="C17" s="33"/>
      <c r="D17" s="33"/>
      <c r="E17" s="33"/>
      <c r="F17" s="33"/>
      <c r="G17" s="33"/>
      <c r="H17" s="33"/>
      <c r="I17" s="143"/>
    </row>
    <row r="18" spans="1:9" ht="27" customHeight="1">
      <c r="A18" s="144" t="s">
        <v>511</v>
      </c>
      <c r="B18" s="33"/>
      <c r="C18" s="33"/>
      <c r="D18" s="33"/>
      <c r="E18" s="33"/>
      <c r="F18" s="33"/>
      <c r="G18" s="33"/>
      <c r="H18" s="33"/>
      <c r="I18" s="143"/>
    </row>
    <row r="19" spans="1:9" ht="27" customHeight="1">
      <c r="A19" s="144" t="s">
        <v>653</v>
      </c>
      <c r="B19" s="33"/>
      <c r="C19" s="33"/>
      <c r="D19" s="33"/>
      <c r="E19" s="33"/>
      <c r="F19" s="33"/>
      <c r="G19" s="33"/>
      <c r="H19" s="33"/>
      <c r="I19" s="143"/>
    </row>
    <row r="20" spans="1:9" ht="27" customHeight="1">
      <c r="A20" s="144" t="s">
        <v>512</v>
      </c>
      <c r="B20" s="33"/>
      <c r="C20" s="33"/>
      <c r="D20" s="33"/>
      <c r="E20" s="33"/>
      <c r="F20" s="33"/>
      <c r="G20" s="33"/>
      <c r="H20" s="33"/>
      <c r="I20" s="143"/>
    </row>
    <row r="21" spans="1:9" ht="27" customHeight="1">
      <c r="A21" s="142" t="s">
        <v>513</v>
      </c>
      <c r="B21" s="33"/>
      <c r="C21" s="33"/>
      <c r="D21" s="33"/>
      <c r="E21" s="33"/>
      <c r="F21" s="33"/>
      <c r="G21" s="33"/>
      <c r="H21" s="33"/>
      <c r="I21" s="143"/>
    </row>
    <row r="22" spans="1:9" ht="27" customHeight="1">
      <c r="A22" s="144"/>
      <c r="B22" s="33" t="s">
        <v>654</v>
      </c>
      <c r="C22" s="33"/>
      <c r="D22" s="33"/>
      <c r="E22" s="33"/>
      <c r="F22" s="33"/>
      <c r="G22" s="33"/>
      <c r="H22" s="33"/>
      <c r="I22" s="143"/>
    </row>
    <row r="23" spans="1:9" ht="27" customHeight="1">
      <c r="A23" s="144"/>
      <c r="B23" s="33" t="s">
        <v>498</v>
      </c>
      <c r="C23" s="33"/>
      <c r="D23" s="33"/>
      <c r="E23" s="33"/>
      <c r="F23" s="33"/>
      <c r="G23" s="33"/>
      <c r="H23" s="33"/>
      <c r="I23" s="143"/>
    </row>
    <row r="24" spans="1:9" ht="27" customHeight="1">
      <c r="A24" s="144"/>
      <c r="B24" s="33" t="s">
        <v>499</v>
      </c>
      <c r="C24" s="33"/>
      <c r="D24" s="33"/>
      <c r="E24" s="33"/>
      <c r="F24" s="33"/>
      <c r="G24" s="33"/>
      <c r="H24" s="33"/>
      <c r="I24" s="143"/>
    </row>
    <row r="25" spans="1:9" ht="27" customHeight="1">
      <c r="A25" s="144"/>
      <c r="B25" s="33" t="s">
        <v>655</v>
      </c>
      <c r="C25" s="33"/>
      <c r="D25" s="33"/>
      <c r="E25" s="33"/>
      <c r="F25" s="33"/>
      <c r="G25" s="33"/>
      <c r="H25" s="33"/>
      <c r="I25" s="143"/>
    </row>
    <row r="26" spans="1:9" ht="27" customHeight="1">
      <c r="A26" s="144"/>
      <c r="B26" s="33" t="s">
        <v>656</v>
      </c>
      <c r="C26" s="33"/>
      <c r="D26" s="33"/>
      <c r="E26" s="33"/>
      <c r="F26" s="33"/>
      <c r="G26" s="33"/>
      <c r="H26" s="33"/>
      <c r="I26" s="143"/>
    </row>
    <row r="27" spans="1:9" ht="27" customHeight="1">
      <c r="A27" s="144"/>
      <c r="B27" s="33" t="s">
        <v>657</v>
      </c>
      <c r="C27" s="33"/>
      <c r="D27" s="33"/>
      <c r="E27" s="33"/>
      <c r="F27" s="33"/>
      <c r="G27" s="33"/>
      <c r="H27" s="33"/>
      <c r="I27" s="143"/>
    </row>
    <row r="28" spans="1:9" ht="27" customHeight="1">
      <c r="A28" s="144"/>
      <c r="B28" s="33" t="s">
        <v>658</v>
      </c>
      <c r="C28" s="33"/>
      <c r="D28" s="33"/>
      <c r="E28" s="33"/>
      <c r="F28" s="33"/>
      <c r="G28" s="33"/>
      <c r="H28" s="33"/>
      <c r="I28" s="143"/>
    </row>
    <row r="29" spans="1:9" ht="27" customHeight="1">
      <c r="A29" s="144"/>
      <c r="B29" s="33" t="s">
        <v>447</v>
      </c>
      <c r="C29" s="33"/>
      <c r="D29" s="33"/>
      <c r="E29" s="33"/>
      <c r="F29" s="33"/>
      <c r="G29" s="33"/>
      <c r="H29" s="33"/>
      <c r="I29" s="143"/>
    </row>
    <row r="30" spans="1:9" ht="27" customHeight="1" thickBot="1">
      <c r="A30" s="145"/>
      <c r="B30" s="146"/>
      <c r="C30" s="146"/>
      <c r="D30" s="146"/>
      <c r="E30" s="146"/>
      <c r="F30" s="146"/>
      <c r="G30" s="146"/>
      <c r="H30" s="146"/>
      <c r="I30" s="147"/>
    </row>
  </sheetData>
  <mergeCells count="1">
    <mergeCell ref="E5:E7"/>
  </mergeCells>
  <printOptions/>
  <pageMargins left="0.5118110236220472" right="0.4330708661417323" top="0.7086614173228347" bottom="0.53" header="0.5118110236220472" footer="0.4724409448818898"/>
  <pageSetup horizontalDpi="600" verticalDpi="600" orientation="portrait" paperSize="9" scale="97" r:id="rId2"/>
  <headerFooter alignWithMargins="0">
    <oddFooter>&amp;C&amp;F  6 / 10&amp;R&amp;"Times New Roman,標準"Lisc  Oct.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40">
      <selection activeCell="C9" sqref="C9"/>
    </sheetView>
  </sheetViews>
  <sheetFormatPr defaultColWidth="9.140625" defaultRowHeight="27" customHeight="1"/>
  <cols>
    <col min="1" max="1" width="8.7109375" style="3" customWidth="1"/>
    <col min="2" max="2" width="19.57421875" style="3" customWidth="1"/>
    <col min="3" max="3" width="13.28125" style="3" customWidth="1"/>
    <col min="4" max="4" width="8.57421875" style="3" customWidth="1"/>
    <col min="5" max="5" width="22.8515625" style="3" customWidth="1"/>
    <col min="6" max="6" width="10.421875" style="3" customWidth="1"/>
    <col min="7" max="7" width="48.57421875" style="3" customWidth="1"/>
    <col min="8" max="16384" width="10.421875" style="3" customWidth="1"/>
  </cols>
  <sheetData>
    <row r="1" spans="1:7" ht="27" customHeight="1">
      <c r="A1" s="148" t="s">
        <v>514</v>
      </c>
      <c r="B1" s="149"/>
      <c r="C1" s="149"/>
      <c r="D1" s="149"/>
      <c r="E1" s="149"/>
      <c r="F1" s="149"/>
      <c r="G1" s="150"/>
    </row>
    <row r="2" spans="1:7" ht="27" customHeight="1">
      <c r="A2" s="144"/>
      <c r="B2" s="33" t="s">
        <v>501</v>
      </c>
      <c r="C2" s="33"/>
      <c r="D2" s="33"/>
      <c r="E2" s="33"/>
      <c r="F2" s="33"/>
      <c r="G2" s="143"/>
    </row>
    <row r="3" spans="1:7" ht="27" customHeight="1">
      <c r="A3" s="144" t="s">
        <v>515</v>
      </c>
      <c r="B3" s="33"/>
      <c r="C3" s="33"/>
      <c r="D3" s="33"/>
      <c r="E3" s="33"/>
      <c r="F3" s="33"/>
      <c r="G3" s="143"/>
    </row>
    <row r="4" spans="1:7" ht="27" customHeight="1">
      <c r="A4" s="144" t="s">
        <v>516</v>
      </c>
      <c r="B4" s="33"/>
      <c r="C4" s="33"/>
      <c r="D4" s="33"/>
      <c r="E4" s="33"/>
      <c r="F4" s="33"/>
      <c r="G4" s="143"/>
    </row>
    <row r="5" spans="1:7" ht="27" customHeight="1">
      <c r="A5" s="144" t="s">
        <v>667</v>
      </c>
      <c r="B5" s="33"/>
      <c r="C5" s="33"/>
      <c r="D5" s="33"/>
      <c r="E5" s="33"/>
      <c r="F5" s="33"/>
      <c r="G5" s="143"/>
    </row>
    <row r="6" spans="1:7" ht="27" customHeight="1">
      <c r="A6" s="144" t="s">
        <v>0</v>
      </c>
      <c r="B6" s="33"/>
      <c r="C6" s="33"/>
      <c r="D6" s="33"/>
      <c r="E6" s="33"/>
      <c r="F6" s="33"/>
      <c r="G6" s="143"/>
    </row>
    <row r="7" spans="1:7" ht="0.75" customHeight="1">
      <c r="A7" s="144" t="s">
        <v>659</v>
      </c>
      <c r="B7" s="33"/>
      <c r="C7" s="33"/>
      <c r="D7" s="33"/>
      <c r="E7" s="33"/>
      <c r="F7" s="33"/>
      <c r="G7" s="143"/>
    </row>
    <row r="8" spans="1:7" ht="27" customHeight="1">
      <c r="A8" s="142" t="s">
        <v>517</v>
      </c>
      <c r="B8" s="33"/>
      <c r="C8" s="33"/>
      <c r="D8" s="33"/>
      <c r="E8" s="33"/>
      <c r="F8" s="33"/>
      <c r="G8" s="143"/>
    </row>
    <row r="9" spans="1:7" ht="27" customHeight="1">
      <c r="A9" s="144" t="s">
        <v>1</v>
      </c>
      <c r="B9" s="33"/>
      <c r="C9" s="33"/>
      <c r="D9" s="33"/>
      <c r="E9" s="33"/>
      <c r="F9" s="33"/>
      <c r="G9" s="143"/>
    </row>
    <row r="10" spans="1:7" ht="27" customHeight="1">
      <c r="A10" s="144" t="s">
        <v>2</v>
      </c>
      <c r="B10" s="33"/>
      <c r="C10" s="33"/>
      <c r="D10" s="33"/>
      <c r="E10" s="33"/>
      <c r="F10" s="33"/>
      <c r="G10" s="143"/>
    </row>
    <row r="11" spans="1:7" ht="27" customHeight="1">
      <c r="A11" s="144"/>
      <c r="B11" s="33" t="s">
        <v>3</v>
      </c>
      <c r="C11" s="33"/>
      <c r="D11" s="33"/>
      <c r="E11" s="33"/>
      <c r="F11" s="33"/>
      <c r="G11" s="143"/>
    </row>
    <row r="12" spans="1:7" ht="27" customHeight="1">
      <c r="A12" s="144"/>
      <c r="B12" s="33" t="s">
        <v>502</v>
      </c>
      <c r="C12" s="33"/>
      <c r="D12" s="33"/>
      <c r="E12" s="33"/>
      <c r="F12" s="33"/>
      <c r="G12" s="143"/>
    </row>
    <row r="13" spans="1:7" ht="27" customHeight="1">
      <c r="A13" s="144"/>
      <c r="B13" s="33" t="s">
        <v>521</v>
      </c>
      <c r="C13" s="33"/>
      <c r="D13" s="33"/>
      <c r="E13" s="33"/>
      <c r="F13" s="33"/>
      <c r="G13" s="143"/>
    </row>
    <row r="14" spans="1:7" ht="27" customHeight="1">
      <c r="A14" s="144"/>
      <c r="B14" s="33" t="s">
        <v>503</v>
      </c>
      <c r="C14" s="33"/>
      <c r="D14" s="33"/>
      <c r="E14" s="33"/>
      <c r="F14" s="33"/>
      <c r="G14" s="143"/>
    </row>
    <row r="15" spans="1:7" ht="27" customHeight="1">
      <c r="A15" s="144"/>
      <c r="B15" s="33" t="s">
        <v>518</v>
      </c>
      <c r="C15" s="33"/>
      <c r="D15" s="33"/>
      <c r="E15" s="33"/>
      <c r="F15" s="33"/>
      <c r="G15" s="143"/>
    </row>
    <row r="16" spans="1:7" ht="27" customHeight="1">
      <c r="A16" s="144"/>
      <c r="B16" s="33" t="s">
        <v>519</v>
      </c>
      <c r="C16" s="33"/>
      <c r="D16" s="33"/>
      <c r="E16" s="33"/>
      <c r="F16" s="33"/>
      <c r="G16" s="143"/>
    </row>
    <row r="17" spans="1:7" ht="27" customHeight="1">
      <c r="A17" s="151" t="s">
        <v>520</v>
      </c>
      <c r="B17" s="33"/>
      <c r="C17" s="33"/>
      <c r="D17" s="33"/>
      <c r="E17" s="33"/>
      <c r="F17" s="33"/>
      <c r="G17" s="143"/>
    </row>
    <row r="18" spans="1:7" ht="27" customHeight="1">
      <c r="A18" s="144"/>
      <c r="B18" s="33" t="s">
        <v>4</v>
      </c>
      <c r="C18" s="33"/>
      <c r="D18" s="33"/>
      <c r="E18" s="33"/>
      <c r="F18" s="33"/>
      <c r="G18" s="143"/>
    </row>
    <row r="19" spans="1:7" ht="27" customHeight="1">
      <c r="A19" s="144"/>
      <c r="B19" s="34" t="s">
        <v>5</v>
      </c>
      <c r="C19" s="33"/>
      <c r="D19" s="33"/>
      <c r="E19" s="33"/>
      <c r="F19" s="33"/>
      <c r="G19" s="143"/>
    </row>
    <row r="20" spans="1:7" ht="27" customHeight="1">
      <c r="A20" s="144" t="s">
        <v>522</v>
      </c>
      <c r="B20" s="33"/>
      <c r="C20" s="33"/>
      <c r="D20" s="33"/>
      <c r="E20" s="33"/>
      <c r="F20" s="33"/>
      <c r="G20" s="143"/>
    </row>
    <row r="21" spans="1:7" ht="27" customHeight="1">
      <c r="A21" s="144"/>
      <c r="B21" s="33" t="s">
        <v>7</v>
      </c>
      <c r="C21" s="33"/>
      <c r="D21" s="33"/>
      <c r="E21" s="33"/>
      <c r="F21" s="33"/>
      <c r="G21" s="143"/>
    </row>
    <row r="22" spans="1:7" ht="0.75" customHeight="1">
      <c r="A22" s="144"/>
      <c r="B22" s="33" t="s">
        <v>6</v>
      </c>
      <c r="C22" s="33"/>
      <c r="D22" s="33"/>
      <c r="E22" s="33"/>
      <c r="F22" s="33"/>
      <c r="G22" s="143"/>
    </row>
    <row r="23" spans="1:7" ht="27" customHeight="1">
      <c r="A23" s="144" t="s">
        <v>523</v>
      </c>
      <c r="B23" s="33"/>
      <c r="C23" s="33"/>
      <c r="D23" s="33"/>
      <c r="E23" s="33"/>
      <c r="F23" s="33"/>
      <c r="G23" s="143"/>
    </row>
    <row r="24" spans="1:7" ht="27" customHeight="1">
      <c r="A24" s="144" t="s">
        <v>485</v>
      </c>
      <c r="B24" s="33" t="s">
        <v>8</v>
      </c>
      <c r="C24" s="33"/>
      <c r="D24" s="33"/>
      <c r="E24" s="33"/>
      <c r="F24" s="33"/>
      <c r="G24" s="143"/>
    </row>
    <row r="25" spans="1:7" ht="27" customHeight="1">
      <c r="A25" s="151" t="s">
        <v>524</v>
      </c>
      <c r="B25" s="33"/>
      <c r="C25" s="33"/>
      <c r="D25" s="33"/>
      <c r="E25" s="33"/>
      <c r="F25" s="33"/>
      <c r="G25" s="143"/>
    </row>
    <row r="26" spans="1:7" ht="27" customHeight="1">
      <c r="A26" s="144" t="s">
        <v>525</v>
      </c>
      <c r="B26" s="33"/>
      <c r="C26" s="33"/>
      <c r="D26" s="33"/>
      <c r="E26" s="33"/>
      <c r="F26" s="33"/>
      <c r="G26" s="143"/>
    </row>
    <row r="27" spans="1:7" ht="27" customHeight="1">
      <c r="A27" s="144" t="s">
        <v>526</v>
      </c>
      <c r="B27" s="33"/>
      <c r="C27" s="33"/>
      <c r="D27" s="33"/>
      <c r="E27" s="33"/>
      <c r="F27" s="33"/>
      <c r="G27" s="143"/>
    </row>
    <row r="28" spans="1:7" ht="27" customHeight="1">
      <c r="A28" s="144"/>
      <c r="B28" s="33" t="s">
        <v>527</v>
      </c>
      <c r="C28" s="33"/>
      <c r="D28" s="33"/>
      <c r="E28" s="33"/>
      <c r="F28" s="33"/>
      <c r="G28" s="143"/>
    </row>
    <row r="29" spans="1:7" ht="27" customHeight="1">
      <c r="A29" s="144" t="s">
        <v>486</v>
      </c>
      <c r="B29" s="33"/>
      <c r="C29" s="33"/>
      <c r="D29" s="33"/>
      <c r="E29" s="33"/>
      <c r="F29" s="33"/>
      <c r="G29" s="143"/>
    </row>
    <row r="30" spans="1:7" ht="27" customHeight="1">
      <c r="A30" s="144"/>
      <c r="B30" s="33" t="s">
        <v>9</v>
      </c>
      <c r="C30" s="33"/>
      <c r="D30" s="33"/>
      <c r="E30" s="33"/>
      <c r="F30" s="33"/>
      <c r="G30" s="143"/>
    </row>
    <row r="31" spans="1:7" ht="27" customHeight="1">
      <c r="A31" s="144"/>
      <c r="B31" s="33"/>
      <c r="C31" s="33"/>
      <c r="D31" s="33"/>
      <c r="E31" s="33"/>
      <c r="F31" s="33"/>
      <c r="G31" s="143"/>
    </row>
    <row r="32" spans="1:7" ht="27" customHeight="1" thickBot="1">
      <c r="A32" s="145"/>
      <c r="B32" s="146"/>
      <c r="C32" s="146"/>
      <c r="D32" s="146"/>
      <c r="E32" s="146"/>
      <c r="F32" s="146"/>
      <c r="G32" s="147"/>
    </row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75" r:id="rId2"/>
  <headerFooter alignWithMargins="0">
    <oddFooter>&amp;C&amp;F  7 / 10&amp;R&amp;"Times New Roman,標準"Lisc  Oct.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27">
      <selection activeCell="G9" sqref="G9"/>
    </sheetView>
  </sheetViews>
  <sheetFormatPr defaultColWidth="9.140625" defaultRowHeight="27" customHeight="1"/>
  <cols>
    <col min="1" max="1" width="8.7109375" style="3" customWidth="1"/>
    <col min="2" max="2" width="19.57421875" style="3" customWidth="1"/>
    <col min="3" max="3" width="13.28125" style="3" customWidth="1"/>
    <col min="4" max="4" width="8.57421875" style="3" customWidth="1"/>
    <col min="5" max="8" width="10.140625" style="3" customWidth="1"/>
    <col min="9" max="9" width="23.28125" style="3" customWidth="1"/>
    <col min="10" max="10" width="12.7109375" style="3" customWidth="1"/>
    <col min="11" max="11" width="13.00390625" style="3" customWidth="1"/>
    <col min="12" max="16384" width="10.421875" style="3" customWidth="1"/>
  </cols>
  <sheetData>
    <row r="1" spans="1:9" ht="27" customHeight="1">
      <c r="A1" s="148" t="s">
        <v>528</v>
      </c>
      <c r="B1" s="149"/>
      <c r="C1" s="149"/>
      <c r="D1" s="149"/>
      <c r="E1" s="149"/>
      <c r="F1" s="149"/>
      <c r="G1" s="149"/>
      <c r="H1" s="149"/>
      <c r="I1" s="150"/>
    </row>
    <row r="2" spans="1:9" ht="27" customHeight="1">
      <c r="A2" s="144"/>
      <c r="B2" s="33" t="s">
        <v>10</v>
      </c>
      <c r="C2" s="33"/>
      <c r="D2" s="33"/>
      <c r="E2" s="33"/>
      <c r="F2" s="33"/>
      <c r="G2" s="33"/>
      <c r="H2" s="33"/>
      <c r="I2" s="143"/>
    </row>
    <row r="3" spans="1:9" ht="27" customHeight="1">
      <c r="A3" s="144"/>
      <c r="B3" s="33" t="s">
        <v>11</v>
      </c>
      <c r="C3" s="33"/>
      <c r="D3" s="33"/>
      <c r="E3" s="33"/>
      <c r="F3" s="33"/>
      <c r="G3" s="33"/>
      <c r="H3" s="33"/>
      <c r="I3" s="143"/>
    </row>
    <row r="4" spans="1:9" ht="27" customHeight="1">
      <c r="A4" s="144"/>
      <c r="B4" s="33" t="s">
        <v>12</v>
      </c>
      <c r="C4" s="33"/>
      <c r="D4" s="33"/>
      <c r="E4" s="33"/>
      <c r="F4" s="33"/>
      <c r="G4" s="33"/>
      <c r="H4" s="33"/>
      <c r="I4" s="143"/>
    </row>
    <row r="5" spans="1:9" ht="27" customHeight="1">
      <c r="A5" s="142" t="s">
        <v>687</v>
      </c>
      <c r="B5" s="33"/>
      <c r="C5" s="33"/>
      <c r="D5" s="33"/>
      <c r="E5" s="33"/>
      <c r="F5" s="33"/>
      <c r="G5" s="33"/>
      <c r="H5" s="33"/>
      <c r="I5" s="143"/>
    </row>
    <row r="6" spans="1:9" ht="27" customHeight="1">
      <c r="A6" s="144" t="s">
        <v>13</v>
      </c>
      <c r="B6" s="33"/>
      <c r="C6" s="33"/>
      <c r="D6" s="33"/>
      <c r="E6" s="33"/>
      <c r="F6" s="33"/>
      <c r="G6" s="33"/>
      <c r="H6" s="33"/>
      <c r="I6" s="143"/>
    </row>
    <row r="7" spans="1:9" ht="27" customHeight="1">
      <c r="A7" s="163"/>
      <c r="B7" s="33" t="s">
        <v>684</v>
      </c>
      <c r="C7" s="33"/>
      <c r="D7" s="33"/>
      <c r="E7" s="33"/>
      <c r="F7" s="33"/>
      <c r="G7" s="33"/>
      <c r="H7" s="33"/>
      <c r="I7" s="143"/>
    </row>
    <row r="8" spans="1:9" ht="27" customHeight="1">
      <c r="A8" s="144"/>
      <c r="B8" s="33" t="s">
        <v>685</v>
      </c>
      <c r="C8" s="33"/>
      <c r="D8" s="33"/>
      <c r="E8" s="33"/>
      <c r="F8" s="33"/>
      <c r="G8" s="33"/>
      <c r="H8" s="33"/>
      <c r="I8" s="143"/>
    </row>
    <row r="9" spans="1:9" ht="27" customHeight="1">
      <c r="A9" s="144"/>
      <c r="B9" s="33" t="s">
        <v>686</v>
      </c>
      <c r="C9" s="33"/>
      <c r="D9" s="33"/>
      <c r="E9" s="33"/>
      <c r="F9" s="33"/>
      <c r="G9" s="33"/>
      <c r="H9" s="33"/>
      <c r="I9" s="143"/>
    </row>
    <row r="10" spans="1:9" ht="27" customHeight="1">
      <c r="A10" s="144"/>
      <c r="B10" s="33" t="s">
        <v>688</v>
      </c>
      <c r="C10" s="33"/>
      <c r="D10" s="33"/>
      <c r="E10" s="33"/>
      <c r="F10" s="33"/>
      <c r="G10" s="33"/>
      <c r="H10" s="33"/>
      <c r="I10" s="143"/>
    </row>
    <row r="11" spans="1:9" ht="27" customHeight="1">
      <c r="A11" s="144" t="s">
        <v>14</v>
      </c>
      <c r="B11" s="33"/>
      <c r="C11" s="33"/>
      <c r="D11" s="33"/>
      <c r="E11" s="33"/>
      <c r="F11" s="33"/>
      <c r="G11" s="33"/>
      <c r="H11" s="33"/>
      <c r="I11" s="143"/>
    </row>
    <row r="12" spans="1:9" ht="27" customHeight="1">
      <c r="A12" s="144"/>
      <c r="B12" s="33" t="s">
        <v>15</v>
      </c>
      <c r="C12" s="33"/>
      <c r="D12" s="33"/>
      <c r="E12" s="33"/>
      <c r="F12" s="33"/>
      <c r="G12" s="33"/>
      <c r="H12" s="33"/>
      <c r="I12" s="143"/>
    </row>
    <row r="13" spans="1:9" ht="27" customHeight="1">
      <c r="A13" s="144"/>
      <c r="B13" s="33" t="s">
        <v>16</v>
      </c>
      <c r="C13" s="33"/>
      <c r="D13" s="33"/>
      <c r="E13" s="33"/>
      <c r="F13" s="33"/>
      <c r="G13" s="33"/>
      <c r="H13" s="33"/>
      <c r="I13" s="143"/>
    </row>
    <row r="14" spans="1:9" ht="27" customHeight="1">
      <c r="A14" s="144"/>
      <c r="B14" s="33" t="s">
        <v>668</v>
      </c>
      <c r="C14" s="33"/>
      <c r="D14" s="33"/>
      <c r="E14" s="33"/>
      <c r="F14" s="33"/>
      <c r="G14" s="33"/>
      <c r="H14" s="33"/>
      <c r="I14" s="143"/>
    </row>
    <row r="15" spans="1:9" ht="27" customHeight="1">
      <c r="A15" s="144"/>
      <c r="B15" s="33" t="s">
        <v>17</v>
      </c>
      <c r="C15" s="33"/>
      <c r="D15" s="33"/>
      <c r="E15" s="33"/>
      <c r="F15" s="33"/>
      <c r="G15" s="33"/>
      <c r="H15" s="33"/>
      <c r="I15" s="143"/>
    </row>
    <row r="16" spans="1:9" ht="27" customHeight="1">
      <c r="A16" s="144"/>
      <c r="B16" s="33" t="s">
        <v>18</v>
      </c>
      <c r="C16" s="33"/>
      <c r="D16" s="33"/>
      <c r="E16" s="33"/>
      <c r="F16" s="33"/>
      <c r="G16" s="33"/>
      <c r="H16" s="33"/>
      <c r="I16" s="143"/>
    </row>
    <row r="17" spans="1:9" ht="27" customHeight="1">
      <c r="A17" s="144" t="s">
        <v>19</v>
      </c>
      <c r="B17" s="33"/>
      <c r="C17" s="33"/>
      <c r="D17" s="33"/>
      <c r="E17" s="33"/>
      <c r="F17" s="33"/>
      <c r="G17" s="33"/>
      <c r="H17" s="33"/>
      <c r="I17" s="143"/>
    </row>
    <row r="18" spans="1:9" ht="27" customHeight="1">
      <c r="A18" s="144"/>
      <c r="B18" s="33" t="s">
        <v>20</v>
      </c>
      <c r="C18" s="33"/>
      <c r="D18" s="33"/>
      <c r="E18" s="33"/>
      <c r="F18" s="33"/>
      <c r="G18" s="33"/>
      <c r="H18" s="33"/>
      <c r="I18" s="143"/>
    </row>
    <row r="19" spans="1:9" ht="27" customHeight="1">
      <c r="A19" s="144" t="s">
        <v>21</v>
      </c>
      <c r="B19" s="33"/>
      <c r="C19" s="33"/>
      <c r="D19" s="33"/>
      <c r="E19" s="33"/>
      <c r="F19" s="33"/>
      <c r="G19" s="33"/>
      <c r="H19" s="33"/>
      <c r="I19" s="143"/>
    </row>
    <row r="20" spans="1:9" ht="27" customHeight="1">
      <c r="A20" s="144"/>
      <c r="B20" s="33" t="s">
        <v>22</v>
      </c>
      <c r="C20" s="33"/>
      <c r="D20" s="33"/>
      <c r="E20" s="33"/>
      <c r="F20" s="33"/>
      <c r="G20" s="33"/>
      <c r="H20" s="33"/>
      <c r="I20" s="143"/>
    </row>
    <row r="21" spans="1:9" ht="27" customHeight="1">
      <c r="A21" s="144"/>
      <c r="B21" s="33" t="s">
        <v>23</v>
      </c>
      <c r="C21" s="33"/>
      <c r="D21" s="33"/>
      <c r="E21" s="33"/>
      <c r="F21" s="33"/>
      <c r="G21" s="33"/>
      <c r="H21" s="33"/>
      <c r="I21" s="143"/>
    </row>
    <row r="22" spans="1:9" ht="27" customHeight="1">
      <c r="A22" s="144" t="s">
        <v>24</v>
      </c>
      <c r="B22" s="33"/>
      <c r="C22" s="33"/>
      <c r="D22" s="33"/>
      <c r="E22" s="33"/>
      <c r="F22" s="33"/>
      <c r="G22" s="33"/>
      <c r="H22" s="33"/>
      <c r="I22" s="143"/>
    </row>
    <row r="23" spans="1:9" ht="27" customHeight="1">
      <c r="A23" s="144" t="s">
        <v>25</v>
      </c>
      <c r="B23" s="33"/>
      <c r="C23" s="33"/>
      <c r="D23" s="33"/>
      <c r="E23" s="33"/>
      <c r="F23" s="33"/>
      <c r="G23" s="33"/>
      <c r="H23" s="33"/>
      <c r="I23" s="143"/>
    </row>
    <row r="24" spans="1:9" ht="27" customHeight="1">
      <c r="A24" s="144" t="s">
        <v>485</v>
      </c>
      <c r="B24" s="33" t="s">
        <v>26</v>
      </c>
      <c r="C24" s="33"/>
      <c r="D24" s="33"/>
      <c r="E24" s="33"/>
      <c r="F24" s="33"/>
      <c r="G24" s="33"/>
      <c r="H24" s="33"/>
      <c r="I24" s="143"/>
    </row>
    <row r="25" spans="1:9" ht="27" customHeight="1">
      <c r="A25" s="144" t="s">
        <v>27</v>
      </c>
      <c r="B25" s="33"/>
      <c r="C25" s="33"/>
      <c r="D25" s="33"/>
      <c r="E25" s="33"/>
      <c r="F25" s="33"/>
      <c r="G25" s="33"/>
      <c r="H25" s="33"/>
      <c r="I25" s="143"/>
    </row>
    <row r="26" spans="1:9" ht="27" customHeight="1">
      <c r="A26" s="144" t="s">
        <v>28</v>
      </c>
      <c r="B26" s="33"/>
      <c r="C26" s="33"/>
      <c r="D26" s="33"/>
      <c r="E26" s="33"/>
      <c r="F26" s="33"/>
      <c r="G26" s="33"/>
      <c r="H26" s="33"/>
      <c r="I26" s="143"/>
    </row>
    <row r="27" spans="1:9" ht="27" customHeight="1">
      <c r="A27" s="144"/>
      <c r="B27" s="33" t="s">
        <v>29</v>
      </c>
      <c r="C27" s="33"/>
      <c r="D27" s="33"/>
      <c r="E27" s="33"/>
      <c r="F27" s="33"/>
      <c r="G27" s="33"/>
      <c r="H27" s="33"/>
      <c r="I27" s="143"/>
    </row>
    <row r="28" spans="1:9" ht="27" customHeight="1">
      <c r="A28" s="144"/>
      <c r="B28" s="33" t="s">
        <v>30</v>
      </c>
      <c r="C28" s="33"/>
      <c r="D28" s="33"/>
      <c r="E28" s="33"/>
      <c r="F28" s="33"/>
      <c r="G28" s="33"/>
      <c r="H28" s="33"/>
      <c r="I28" s="143"/>
    </row>
    <row r="29" spans="1:9" ht="27" customHeight="1">
      <c r="A29" s="144"/>
      <c r="B29" s="33" t="s">
        <v>31</v>
      </c>
      <c r="C29" s="33"/>
      <c r="D29" s="33"/>
      <c r="E29" s="33"/>
      <c r="F29" s="33"/>
      <c r="G29" s="33"/>
      <c r="H29" s="33"/>
      <c r="I29" s="143"/>
    </row>
    <row r="30" spans="1:9" ht="27" customHeight="1" thickBot="1">
      <c r="A30" s="145"/>
      <c r="B30" s="146"/>
      <c r="C30" s="146"/>
      <c r="D30" s="146"/>
      <c r="E30" s="146"/>
      <c r="F30" s="146"/>
      <c r="G30" s="146"/>
      <c r="H30" s="146"/>
      <c r="I30" s="147"/>
    </row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87" r:id="rId2"/>
  <headerFooter alignWithMargins="0">
    <oddFooter>&amp;C&amp;F  8 / 10&amp;R&amp;"Times New Roman,標準"Lisc  Oct.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Lisc</dc:creator>
  <cp:keywords/>
  <dc:description/>
  <cp:lastModifiedBy>alan</cp:lastModifiedBy>
  <cp:lastPrinted>2003-02-27T00:59:11Z</cp:lastPrinted>
  <dcterms:created xsi:type="dcterms:W3CDTF">2002-10-18T04:26:43Z</dcterms:created>
  <dcterms:modified xsi:type="dcterms:W3CDTF">2004-09-30T00:22:07Z</dcterms:modified>
  <cp:category/>
  <cp:version/>
  <cp:contentType/>
  <cp:contentStatus/>
</cp:coreProperties>
</file>