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5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<sst xmlns="http://schemas.openxmlformats.org/spreadsheetml/2006/main" count="21" uniqueCount="21">
  <si>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>(</t>
    </r>
    <r>
      <rPr>
        <sz val="11"/>
        <rFont val="細明體"/>
        <family val="3"/>
      </rPr>
      <t>有鋁箔時考慮鋁箔厚度即可</t>
    </r>
    <r>
      <rPr>
        <sz val="12"/>
        <rFont val="新細明體"/>
        <family val="0"/>
      </rPr>
      <t>)</t>
    </r>
  </si>
  <si>
    <t>測定位置</t>
  </si>
  <si>
    <t>静電容量</t>
  </si>
  <si>
    <r>
      <t>(</t>
    </r>
    <r>
      <rPr>
        <sz val="11"/>
        <rFont val="細明體"/>
        <family val="3"/>
      </rPr>
      <t>理論計算數值</t>
    </r>
    <r>
      <rPr>
        <sz val="12"/>
        <rFont val="新細明體"/>
        <family val="0"/>
      </rPr>
      <t>)</t>
    </r>
  </si>
  <si>
    <r>
      <t>実</t>
    </r>
    <r>
      <rPr>
        <sz val="12"/>
        <rFont val="新細明體"/>
        <family val="0"/>
      </rPr>
      <t>Impedance</t>
    </r>
  </si>
  <si>
    <t xml:space="preserve"> </t>
  </si>
  <si>
    <t>実静電容量</t>
  </si>
  <si>
    <t>Cal. Cap</t>
  </si>
  <si>
    <t>S/E</t>
  </si>
  <si>
    <t>Common</t>
  </si>
  <si>
    <t>Cal. Z0</t>
  </si>
  <si>
    <t>Differential</t>
  </si>
  <si>
    <t>等效介電常數</t>
  </si>
  <si>
    <t>實際介電常數</t>
  </si>
  <si>
    <r>
      <t>請輸入</t>
    </r>
    <r>
      <rPr>
        <sz val="11"/>
        <rFont val="細明體"/>
        <family val="3"/>
      </rPr>
      <t>發泡度</t>
    </r>
  </si>
  <si>
    <r>
      <t>請輸入</t>
    </r>
    <r>
      <rPr>
        <sz val="11"/>
        <rFont val="細明體"/>
        <family val="3"/>
      </rPr>
      <t>絕緣介電常數</t>
    </r>
  </si>
  <si>
    <r>
      <t>請輸入</t>
    </r>
    <r>
      <rPr>
        <sz val="12"/>
        <rFont val="新細明體"/>
        <family val="0"/>
      </rPr>
      <t>Shield</t>
    </r>
    <r>
      <rPr>
        <sz val="11"/>
        <rFont val="細明體"/>
        <family val="3"/>
      </rPr>
      <t>厚</t>
    </r>
  </si>
  <si>
    <r>
      <t>請輸入</t>
    </r>
    <r>
      <rPr>
        <sz val="11"/>
        <rFont val="細明體"/>
        <family val="3"/>
      </rPr>
      <t>絶縁体厚</t>
    </r>
  </si>
  <si>
    <r>
      <t>請輸入</t>
    </r>
    <r>
      <rPr>
        <sz val="11"/>
        <rFont val="細明體"/>
        <family val="3"/>
      </rPr>
      <t>絞合系數</t>
    </r>
  </si>
  <si>
    <r>
      <t>請輸入</t>
    </r>
    <r>
      <rPr>
        <sz val="11"/>
        <rFont val="細明體"/>
        <family val="3"/>
      </rPr>
      <t>導体絞合外径</t>
    </r>
  </si>
  <si>
    <r>
      <t>(</t>
    </r>
    <r>
      <rPr>
        <sz val="12"/>
        <rFont val="新細明體"/>
        <family val="0"/>
      </rPr>
      <t>實際阻抗基本依此值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</si>
</sst>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12">
    <font>
      <sz val="12"/>
      <name val="新細明體"/>
      <family val="0"/>
    </font>
    <font>
      <sz val="11"/>
      <name val="細明體"/>
      <family val="3"/>
    </font>
    <font>
      <sz val="9"/>
      <name val="新細明體"/>
      <family val="1"/>
    </font>
    <font>
      <sz val="6"/>
      <name val="明朝"/>
      <family val="3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11"/>
      <color indexed="10"/>
      <name val="細明體"/>
      <family val="3"/>
    </font>
    <font>
      <b/>
      <sz val="14"/>
      <name val="新細明體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76" fontId="0" fillId="0" borderId="0" xfId="0" applyNumberFormat="1" applyAlignment="1">
      <alignment horizontal="center"/>
    </xf>
    <xf numFmtId="0" fontId="5" fillId="0" borderId="0" xfId="15" applyFont="1">
      <alignment/>
      <protection/>
    </xf>
    <xf numFmtId="0" fontId="5" fillId="0" borderId="0" xfId="15" applyFont="1" applyAlignment="1">
      <alignment horizontal="center"/>
      <protection/>
    </xf>
    <xf numFmtId="0" fontId="7" fillId="0" borderId="0" xfId="0" applyFont="1" applyAlignment="1">
      <alignment/>
    </xf>
    <xf numFmtId="0" fontId="8" fillId="0" borderId="0" xfId="15" applyFo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</cellXfs>
  <cellStyles count="7">
    <cellStyle name="Normal" xfId="0"/>
    <cellStyle name="一般_myc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11</xdr:row>
      <xdr:rowOff>76200</xdr:rowOff>
    </xdr:from>
    <xdr:to>
      <xdr:col>12</xdr:col>
      <xdr:colOff>47625</xdr:colOff>
      <xdr:row>15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4981575" y="2590800"/>
          <a:ext cx="2638425" cy="857250"/>
          <a:chOff x="136" y="-44599"/>
          <a:chExt cx="16520" cy="222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2398" y="-44596"/>
            <a:ext cx="4258" cy="219"/>
            <a:chOff x="0" y="0"/>
            <a:chExt cx="20000" cy="20000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0" y="0"/>
              <a:ext cx="20000" cy="11235"/>
              <a:chOff x="0" y="0"/>
              <a:chExt cx="20000" cy="20000"/>
            </a:xfrm>
            <a:solidFill>
              <a:srgbClr val="FFFFFF"/>
            </a:solidFill>
          </xdr:grpSpPr>
          <xdr:grpSp>
            <xdr:nvGrpSpPr>
              <xdr:cNvPr id="4" name="Group 4"/>
              <xdr:cNvGrpSpPr>
                <a:grpSpLocks/>
              </xdr:cNvGrpSpPr>
            </xdr:nvGrpSpPr>
            <xdr:grpSpPr>
              <a:xfrm>
                <a:off x="1840" y="2925"/>
                <a:ext cx="7630" cy="12680"/>
                <a:chOff x="0" y="0"/>
                <a:chExt cx="20000" cy="20000"/>
              </a:xfrm>
              <a:solidFill>
                <a:srgbClr val="FFFFFF"/>
              </a:solidFill>
            </xdr:grpSpPr>
            <xdr:sp>
              <xdr:nvSpPr>
                <xdr:cNvPr id="5" name="Oval 5"/>
                <xdr:cNvSpPr>
                  <a:spLocks/>
                </xdr:cNvSpPr>
              </xdr:nvSpPr>
              <xdr:spPr>
                <a:xfrm>
                  <a:off x="0" y="0"/>
                  <a:ext cx="20000" cy="2000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新細明體"/>
                      <a:ea typeface="新細明體"/>
                      <a:cs typeface="新細明體"/>
                    </a:rPr>
                    <a:t/>
                  </a:r>
                </a:p>
              </xdr:txBody>
            </xdr:sp>
            <xdr:sp>
              <xdr:nvSpPr>
                <xdr:cNvPr id="6" name="Oval 6"/>
                <xdr:cNvSpPr>
                  <a:spLocks/>
                </xdr:cNvSpPr>
              </xdr:nvSpPr>
              <xdr:spPr>
                <a:xfrm>
                  <a:off x="4825" y="3845"/>
                  <a:ext cx="12415" cy="1077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新細明體"/>
                      <a:ea typeface="新細明體"/>
                      <a:cs typeface="新細明體"/>
                    </a:rPr>
                    <a:t/>
                  </a:r>
                </a:p>
              </xdr:txBody>
            </xdr:sp>
          </xdr:grpSp>
          <xdr:grpSp>
            <xdr:nvGrpSpPr>
              <xdr:cNvPr id="7" name="Group 7"/>
              <xdr:cNvGrpSpPr>
                <a:grpSpLocks/>
              </xdr:cNvGrpSpPr>
            </xdr:nvGrpSpPr>
            <xdr:grpSpPr>
              <a:xfrm>
                <a:off x="10525" y="2925"/>
                <a:ext cx="7630" cy="13170"/>
                <a:chOff x="0" y="0"/>
                <a:chExt cx="20000" cy="20000"/>
              </a:xfrm>
              <a:solidFill>
                <a:srgbClr val="FFFFFF"/>
              </a:solidFill>
            </xdr:grpSpPr>
            <xdr:sp>
              <xdr:nvSpPr>
                <xdr:cNvPr id="8" name="Oval 8"/>
                <xdr:cNvSpPr>
                  <a:spLocks/>
                </xdr:cNvSpPr>
              </xdr:nvSpPr>
              <xdr:spPr>
                <a:xfrm>
                  <a:off x="0" y="0"/>
                  <a:ext cx="20000" cy="2000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新細明體"/>
                      <a:ea typeface="新細明體"/>
                      <a:cs typeface="新細明體"/>
                    </a:rPr>
                    <a:t/>
                  </a:r>
                </a:p>
              </xdr:txBody>
            </xdr:sp>
            <xdr:sp>
              <xdr:nvSpPr>
                <xdr:cNvPr id="9" name="Oval 9"/>
                <xdr:cNvSpPr>
                  <a:spLocks/>
                </xdr:cNvSpPr>
              </xdr:nvSpPr>
              <xdr:spPr>
                <a:xfrm>
                  <a:off x="2760" y="4445"/>
                  <a:ext cx="13105" cy="1037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新細明體"/>
                      <a:ea typeface="新細明體"/>
                      <a:cs typeface="新細明體"/>
                    </a:rPr>
                    <a:t/>
                  </a:r>
                </a:p>
              </xdr:txBody>
            </xdr:sp>
          </xdr:grpSp>
          <xdr:sp>
            <xdr:nvSpPr>
              <xdr:cNvPr id="10" name="Oval 10"/>
              <xdr:cNvSpPr>
                <a:spLocks/>
              </xdr:cNvSpPr>
            </xdr:nvSpPr>
            <xdr:spPr>
              <a:xfrm>
                <a:off x="1840" y="2440"/>
                <a:ext cx="16055" cy="14635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新細明體"/>
                    <a:ea typeface="新細明體"/>
                    <a:cs typeface="新細明體"/>
                  </a:rPr>
                  <a:t/>
                </a:r>
              </a:p>
            </xdr:txBody>
          </xdr:sp>
          <xdr:sp>
            <xdr:nvSpPr>
              <xdr:cNvPr id="11" name="Oval 11"/>
              <xdr:cNvSpPr>
                <a:spLocks/>
              </xdr:cNvSpPr>
            </xdr:nvSpPr>
            <xdr:spPr>
              <a:xfrm>
                <a:off x="0" y="0"/>
                <a:ext cx="20000" cy="20000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新細明體"/>
                    <a:ea typeface="新細明體"/>
                    <a:cs typeface="新細明體"/>
                  </a:rPr>
                  <a:t/>
                </a:r>
              </a:p>
            </xdr:txBody>
          </xdr:sp>
        </xdr:grpSp>
        <xdr:sp>
          <xdr:nvSpPr>
            <xdr:cNvPr id="12" name="Line 12"/>
            <xdr:cNvSpPr>
              <a:spLocks/>
            </xdr:cNvSpPr>
          </xdr:nvSpPr>
          <xdr:spPr>
            <a:xfrm>
              <a:off x="5790" y="5480"/>
              <a:ext cx="0" cy="12605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14210" y="5755"/>
              <a:ext cx="0" cy="12875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4" name="Oval 14"/>
            <xdr:cNvSpPr>
              <a:spLocks/>
            </xdr:cNvSpPr>
          </xdr:nvSpPr>
          <xdr:spPr>
            <a:xfrm>
              <a:off x="13420" y="4110"/>
              <a:ext cx="2105" cy="1645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5" name="Oval 15"/>
            <xdr:cNvSpPr>
              <a:spLocks/>
            </xdr:cNvSpPr>
          </xdr:nvSpPr>
          <xdr:spPr>
            <a:xfrm>
              <a:off x="4475" y="4110"/>
              <a:ext cx="2105" cy="1645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6" name="Oval 16"/>
            <xdr:cNvSpPr>
              <a:spLocks/>
            </xdr:cNvSpPr>
          </xdr:nvSpPr>
          <xdr:spPr>
            <a:xfrm>
              <a:off x="4210" y="18630"/>
              <a:ext cx="2105" cy="1370"/>
            </a:xfrm>
            <a:prstGeom prst="ellips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7" name="Oval 17"/>
            <xdr:cNvSpPr>
              <a:spLocks/>
            </xdr:cNvSpPr>
          </xdr:nvSpPr>
          <xdr:spPr>
            <a:xfrm>
              <a:off x="13160" y="18630"/>
              <a:ext cx="2370" cy="1370"/>
            </a:xfrm>
            <a:prstGeom prst="ellips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</xdr:grpSp>
      <xdr:grpSp>
        <xdr:nvGrpSpPr>
          <xdr:cNvPr id="18" name="Group 18"/>
          <xdr:cNvGrpSpPr>
            <a:grpSpLocks/>
          </xdr:cNvGrpSpPr>
        </xdr:nvGrpSpPr>
        <xdr:grpSpPr>
          <a:xfrm>
            <a:off x="136" y="-44596"/>
            <a:ext cx="4089" cy="213"/>
            <a:chOff x="0" y="0"/>
            <a:chExt cx="20000" cy="19722"/>
          </a:xfrm>
          <a:solidFill>
            <a:srgbClr val="FFFFFF"/>
          </a:solidFill>
        </xdr:grpSpPr>
        <xdr:grpSp>
          <xdr:nvGrpSpPr>
            <xdr:cNvPr id="19" name="Group 19"/>
            <xdr:cNvGrpSpPr>
              <a:grpSpLocks/>
            </xdr:cNvGrpSpPr>
          </xdr:nvGrpSpPr>
          <xdr:grpSpPr>
            <a:xfrm>
              <a:off x="0" y="0"/>
              <a:ext cx="20000" cy="11389"/>
              <a:chOff x="0" y="0"/>
              <a:chExt cx="20000" cy="20000"/>
            </a:xfrm>
            <a:solidFill>
              <a:srgbClr val="FFFFFF"/>
            </a:solidFill>
          </xdr:grpSpPr>
          <xdr:grpSp>
            <xdr:nvGrpSpPr>
              <xdr:cNvPr id="20" name="Group 20"/>
              <xdr:cNvGrpSpPr>
                <a:grpSpLocks/>
              </xdr:cNvGrpSpPr>
            </xdr:nvGrpSpPr>
            <xdr:grpSpPr>
              <a:xfrm>
                <a:off x="1920" y="2925"/>
                <a:ext cx="7945" cy="12685"/>
                <a:chOff x="0" y="0"/>
                <a:chExt cx="20000" cy="20000"/>
              </a:xfrm>
              <a:solidFill>
                <a:srgbClr val="FFFFFF"/>
              </a:solidFill>
            </xdr:grpSpPr>
            <xdr:sp>
              <xdr:nvSpPr>
                <xdr:cNvPr id="21" name="Oval 21"/>
                <xdr:cNvSpPr>
                  <a:spLocks/>
                </xdr:cNvSpPr>
              </xdr:nvSpPr>
              <xdr:spPr>
                <a:xfrm>
                  <a:off x="0" y="0"/>
                  <a:ext cx="20000" cy="2000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新細明體"/>
                      <a:ea typeface="新細明體"/>
                      <a:cs typeface="新細明體"/>
                    </a:rPr>
                    <a:t/>
                  </a:r>
                </a:p>
              </xdr:txBody>
            </xdr:sp>
            <xdr:sp>
              <xdr:nvSpPr>
                <xdr:cNvPr id="22" name="Oval 22"/>
                <xdr:cNvSpPr>
                  <a:spLocks/>
                </xdr:cNvSpPr>
              </xdr:nvSpPr>
              <xdr:spPr>
                <a:xfrm>
                  <a:off x="2760" y="3850"/>
                  <a:ext cx="13105" cy="10765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新細明體"/>
                      <a:ea typeface="新細明體"/>
                      <a:cs typeface="新細明體"/>
                    </a:rPr>
                    <a:t/>
                  </a:r>
                </a:p>
              </xdr:txBody>
            </xdr:sp>
          </xdr:grpSp>
          <xdr:grpSp>
            <xdr:nvGrpSpPr>
              <xdr:cNvPr id="23" name="Group 23"/>
              <xdr:cNvGrpSpPr>
                <a:grpSpLocks/>
              </xdr:cNvGrpSpPr>
            </xdr:nvGrpSpPr>
            <xdr:grpSpPr>
              <a:xfrm>
                <a:off x="10135" y="2925"/>
                <a:ext cx="7945" cy="13170"/>
                <a:chOff x="0" y="0"/>
                <a:chExt cx="20000" cy="20000"/>
              </a:xfrm>
              <a:solidFill>
                <a:srgbClr val="FFFFFF"/>
              </a:solidFill>
            </xdr:grpSpPr>
            <xdr:sp>
              <xdr:nvSpPr>
                <xdr:cNvPr id="24" name="Oval 24"/>
                <xdr:cNvSpPr>
                  <a:spLocks/>
                </xdr:cNvSpPr>
              </xdr:nvSpPr>
              <xdr:spPr>
                <a:xfrm>
                  <a:off x="0" y="0"/>
                  <a:ext cx="20000" cy="2000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新細明體"/>
                      <a:ea typeface="新細明體"/>
                      <a:cs typeface="新細明體"/>
                    </a:rPr>
                    <a:t/>
                  </a:r>
                </a:p>
              </xdr:txBody>
            </xdr:sp>
            <xdr:sp>
              <xdr:nvSpPr>
                <xdr:cNvPr id="25" name="Oval 25"/>
                <xdr:cNvSpPr>
                  <a:spLocks/>
                </xdr:cNvSpPr>
              </xdr:nvSpPr>
              <xdr:spPr>
                <a:xfrm>
                  <a:off x="4830" y="4445"/>
                  <a:ext cx="12415" cy="1037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新細明體"/>
                      <a:ea typeface="新細明體"/>
                      <a:cs typeface="新細明體"/>
                    </a:rPr>
                    <a:t/>
                  </a:r>
                </a:p>
              </xdr:txBody>
            </xdr:sp>
          </xdr:grpSp>
          <xdr:sp>
            <xdr:nvSpPr>
              <xdr:cNvPr id="26" name="Oval 26"/>
              <xdr:cNvSpPr>
                <a:spLocks/>
              </xdr:cNvSpPr>
            </xdr:nvSpPr>
            <xdr:spPr>
              <a:xfrm>
                <a:off x="1920" y="2440"/>
                <a:ext cx="16165" cy="14635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新細明體"/>
                    <a:ea typeface="新細明體"/>
                    <a:cs typeface="新細明體"/>
                  </a:rPr>
                  <a:t/>
                </a:r>
              </a:p>
            </xdr:txBody>
          </xdr:sp>
          <xdr:sp>
            <xdr:nvSpPr>
              <xdr:cNvPr id="27" name="Oval 27"/>
              <xdr:cNvSpPr>
                <a:spLocks/>
              </xdr:cNvSpPr>
            </xdr:nvSpPr>
            <xdr:spPr>
              <a:xfrm>
                <a:off x="0" y="0"/>
                <a:ext cx="20000" cy="20000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新細明體"/>
                    <a:ea typeface="新細明體"/>
                    <a:cs typeface="新細明體"/>
                  </a:rPr>
                  <a:t/>
                </a:r>
              </a:p>
            </xdr:txBody>
          </xdr:sp>
        </xdr:grpSp>
        <xdr:sp>
          <xdr:nvSpPr>
            <xdr:cNvPr id="28" name="Line 28"/>
            <xdr:cNvSpPr>
              <a:spLocks/>
            </xdr:cNvSpPr>
          </xdr:nvSpPr>
          <xdr:spPr>
            <a:xfrm>
              <a:off x="5480" y="5276"/>
              <a:ext cx="0" cy="1278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29" name="Oval 29"/>
            <xdr:cNvSpPr>
              <a:spLocks/>
            </xdr:cNvSpPr>
          </xdr:nvSpPr>
          <xdr:spPr>
            <a:xfrm>
              <a:off x="4660" y="4166"/>
              <a:ext cx="2465" cy="1667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30" name="Oval 30"/>
            <xdr:cNvSpPr>
              <a:spLocks/>
            </xdr:cNvSpPr>
          </xdr:nvSpPr>
          <xdr:spPr>
            <a:xfrm>
              <a:off x="12055" y="9166"/>
              <a:ext cx="2465" cy="1667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31" name="Oval 31"/>
            <xdr:cNvSpPr>
              <a:spLocks/>
            </xdr:cNvSpPr>
          </xdr:nvSpPr>
          <xdr:spPr>
            <a:xfrm>
              <a:off x="12055" y="18055"/>
              <a:ext cx="2465" cy="1390"/>
            </a:xfrm>
            <a:prstGeom prst="ellips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32" name="Oval 32"/>
            <xdr:cNvSpPr>
              <a:spLocks/>
            </xdr:cNvSpPr>
          </xdr:nvSpPr>
          <xdr:spPr>
            <a:xfrm>
              <a:off x="4660" y="18332"/>
              <a:ext cx="2190" cy="1390"/>
            </a:xfrm>
            <a:prstGeom prst="ellips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33" name="Line 33"/>
            <xdr:cNvSpPr>
              <a:spLocks/>
            </xdr:cNvSpPr>
          </xdr:nvSpPr>
          <xdr:spPr>
            <a:xfrm>
              <a:off x="13150" y="10280"/>
              <a:ext cx="0" cy="778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</xdr:grpSp>
      <xdr:grpSp>
        <xdr:nvGrpSpPr>
          <xdr:cNvPr id="34" name="Group 34"/>
          <xdr:cNvGrpSpPr>
            <a:grpSpLocks/>
          </xdr:cNvGrpSpPr>
        </xdr:nvGrpSpPr>
        <xdr:grpSpPr>
          <a:xfrm>
            <a:off x="8256" y="-44599"/>
            <a:ext cx="4089" cy="222"/>
            <a:chOff x="0" y="0"/>
            <a:chExt cx="20000" cy="20000"/>
          </a:xfrm>
          <a:solidFill>
            <a:srgbClr val="FFFFFF"/>
          </a:solidFill>
        </xdr:grpSpPr>
        <xdr:grpSp>
          <xdr:nvGrpSpPr>
            <xdr:cNvPr id="35" name="Group 35"/>
            <xdr:cNvGrpSpPr>
              <a:grpSpLocks/>
            </xdr:cNvGrpSpPr>
          </xdr:nvGrpSpPr>
          <xdr:grpSpPr>
            <a:xfrm>
              <a:off x="0" y="0"/>
              <a:ext cx="20000" cy="10810"/>
              <a:chOff x="0" y="0"/>
              <a:chExt cx="20000" cy="20000"/>
            </a:xfrm>
            <a:solidFill>
              <a:srgbClr val="FFFFFF"/>
            </a:solidFill>
          </xdr:grpSpPr>
          <xdr:grpSp>
            <xdr:nvGrpSpPr>
              <xdr:cNvPr id="36" name="Group 36"/>
              <xdr:cNvGrpSpPr>
                <a:grpSpLocks/>
              </xdr:cNvGrpSpPr>
            </xdr:nvGrpSpPr>
            <xdr:grpSpPr>
              <a:xfrm>
                <a:off x="1920" y="3500"/>
                <a:ext cx="7945" cy="12000"/>
                <a:chOff x="0" y="0"/>
                <a:chExt cx="20000" cy="20000"/>
              </a:xfrm>
              <a:solidFill>
                <a:srgbClr val="FFFFFF"/>
              </a:solidFill>
            </xdr:grpSpPr>
            <xdr:sp>
              <xdr:nvSpPr>
                <xdr:cNvPr id="37" name="Oval 37"/>
                <xdr:cNvSpPr>
                  <a:spLocks/>
                </xdr:cNvSpPr>
              </xdr:nvSpPr>
              <xdr:spPr>
                <a:xfrm>
                  <a:off x="0" y="0"/>
                  <a:ext cx="20000" cy="2000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新細明體"/>
                      <a:ea typeface="新細明體"/>
                      <a:cs typeface="新細明體"/>
                    </a:rPr>
                    <a:t/>
                  </a:r>
                </a:p>
              </xdr:txBody>
            </xdr:sp>
            <xdr:sp>
              <xdr:nvSpPr>
                <xdr:cNvPr id="38" name="Oval 38"/>
                <xdr:cNvSpPr>
                  <a:spLocks/>
                </xdr:cNvSpPr>
              </xdr:nvSpPr>
              <xdr:spPr>
                <a:xfrm>
                  <a:off x="2760" y="3335"/>
                  <a:ext cx="12415" cy="11665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新細明體"/>
                      <a:ea typeface="新細明體"/>
                      <a:cs typeface="新細明體"/>
                    </a:rPr>
                    <a:t/>
                  </a:r>
                </a:p>
              </xdr:txBody>
            </xdr:sp>
          </xdr:grpSp>
          <xdr:grpSp>
            <xdr:nvGrpSpPr>
              <xdr:cNvPr id="39" name="Group 39"/>
              <xdr:cNvGrpSpPr>
                <a:grpSpLocks/>
              </xdr:cNvGrpSpPr>
            </xdr:nvGrpSpPr>
            <xdr:grpSpPr>
              <a:xfrm>
                <a:off x="10135" y="3500"/>
                <a:ext cx="8765" cy="13000"/>
                <a:chOff x="0" y="0"/>
                <a:chExt cx="20000" cy="20000"/>
              </a:xfrm>
              <a:solidFill>
                <a:srgbClr val="FFFFFF"/>
              </a:solidFill>
            </xdr:grpSpPr>
            <xdr:sp>
              <xdr:nvSpPr>
                <xdr:cNvPr id="40" name="Oval 40"/>
                <xdr:cNvSpPr>
                  <a:spLocks/>
                </xdr:cNvSpPr>
              </xdr:nvSpPr>
              <xdr:spPr>
                <a:xfrm>
                  <a:off x="0" y="0"/>
                  <a:ext cx="20000" cy="2000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新細明體"/>
                      <a:ea typeface="新細明體"/>
                      <a:cs typeface="新細明體"/>
                    </a:rPr>
                    <a:t/>
                  </a:r>
                </a:p>
              </xdr:txBody>
            </xdr:sp>
            <xdr:sp>
              <xdr:nvSpPr>
                <xdr:cNvPr id="41" name="Oval 41"/>
                <xdr:cNvSpPr>
                  <a:spLocks/>
                </xdr:cNvSpPr>
              </xdr:nvSpPr>
              <xdr:spPr>
                <a:xfrm>
                  <a:off x="3750" y="3845"/>
                  <a:ext cx="11875" cy="1077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新細明體"/>
                      <a:ea typeface="新細明體"/>
                      <a:cs typeface="新細明體"/>
                    </a:rPr>
                    <a:t/>
                  </a:r>
                </a:p>
              </xdr:txBody>
            </xdr:sp>
          </xdr:grpSp>
          <xdr:sp>
            <xdr:nvSpPr>
              <xdr:cNvPr id="42" name="Oval 42"/>
              <xdr:cNvSpPr>
                <a:spLocks/>
              </xdr:cNvSpPr>
            </xdr:nvSpPr>
            <xdr:spPr>
              <a:xfrm>
                <a:off x="1920" y="2000"/>
                <a:ext cx="15890" cy="15000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新細明體"/>
                    <a:ea typeface="新細明體"/>
                    <a:cs typeface="新細明體"/>
                  </a:rPr>
                  <a:t/>
                </a:r>
              </a:p>
            </xdr:txBody>
          </xdr:sp>
          <xdr:sp>
            <xdr:nvSpPr>
              <xdr:cNvPr id="43" name="Oval 43"/>
              <xdr:cNvSpPr>
                <a:spLocks/>
              </xdr:cNvSpPr>
            </xdr:nvSpPr>
            <xdr:spPr>
              <a:xfrm>
                <a:off x="0" y="0"/>
                <a:ext cx="20000" cy="20000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新細明體"/>
                    <a:ea typeface="新細明體"/>
                    <a:cs typeface="新細明體"/>
                  </a:rPr>
                  <a:t/>
                </a:r>
              </a:p>
            </xdr:txBody>
          </xdr:sp>
        </xdr:grpSp>
        <xdr:sp>
          <xdr:nvSpPr>
            <xdr:cNvPr id="44" name="Line 44"/>
            <xdr:cNvSpPr>
              <a:spLocks/>
            </xdr:cNvSpPr>
          </xdr:nvSpPr>
          <xdr:spPr>
            <a:xfrm>
              <a:off x="9865" y="5945"/>
              <a:ext cx="0" cy="12705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45" name="Oval 45"/>
            <xdr:cNvSpPr>
              <a:spLocks/>
            </xdr:cNvSpPr>
          </xdr:nvSpPr>
          <xdr:spPr>
            <a:xfrm>
              <a:off x="13975" y="4325"/>
              <a:ext cx="2190" cy="162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46" name="Oval 46"/>
            <xdr:cNvSpPr>
              <a:spLocks/>
            </xdr:cNvSpPr>
          </xdr:nvSpPr>
          <xdr:spPr>
            <a:xfrm>
              <a:off x="9315" y="4325"/>
              <a:ext cx="2190" cy="162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47" name="Oval 47"/>
            <xdr:cNvSpPr>
              <a:spLocks/>
            </xdr:cNvSpPr>
          </xdr:nvSpPr>
          <xdr:spPr>
            <a:xfrm>
              <a:off x="14245" y="8920"/>
              <a:ext cx="2465" cy="135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48" name="Oval 48"/>
            <xdr:cNvSpPr>
              <a:spLocks/>
            </xdr:cNvSpPr>
          </xdr:nvSpPr>
          <xdr:spPr>
            <a:xfrm>
              <a:off x="4385" y="4325"/>
              <a:ext cx="2465" cy="162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49" name="Oval 49"/>
            <xdr:cNvSpPr>
              <a:spLocks/>
            </xdr:cNvSpPr>
          </xdr:nvSpPr>
          <xdr:spPr>
            <a:xfrm>
              <a:off x="14245" y="17025"/>
              <a:ext cx="2465" cy="1890"/>
            </a:xfrm>
            <a:prstGeom prst="ellips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50" name="Oval 50"/>
            <xdr:cNvSpPr>
              <a:spLocks/>
            </xdr:cNvSpPr>
          </xdr:nvSpPr>
          <xdr:spPr>
            <a:xfrm>
              <a:off x="9315" y="18650"/>
              <a:ext cx="2190" cy="1350"/>
            </a:xfrm>
            <a:prstGeom prst="ellips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51" name="Line 51"/>
            <xdr:cNvSpPr>
              <a:spLocks/>
            </xdr:cNvSpPr>
          </xdr:nvSpPr>
          <xdr:spPr>
            <a:xfrm>
              <a:off x="15070" y="9190"/>
              <a:ext cx="0" cy="7295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52" name="Line 52"/>
            <xdr:cNvSpPr>
              <a:spLocks/>
            </xdr:cNvSpPr>
          </xdr:nvSpPr>
          <xdr:spPr>
            <a:xfrm>
              <a:off x="5205" y="5405"/>
              <a:ext cx="9590" cy="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</xdr:grpSp>
      <xdr:grpSp>
        <xdr:nvGrpSpPr>
          <xdr:cNvPr id="53" name="Group 53"/>
          <xdr:cNvGrpSpPr>
            <a:grpSpLocks/>
          </xdr:cNvGrpSpPr>
        </xdr:nvGrpSpPr>
        <xdr:grpSpPr>
          <a:xfrm>
            <a:off x="4167" y="-44599"/>
            <a:ext cx="4089" cy="213"/>
            <a:chOff x="0" y="0"/>
            <a:chExt cx="20000" cy="19722"/>
          </a:xfrm>
          <a:solidFill>
            <a:srgbClr val="FFFFFF"/>
          </a:solidFill>
        </xdr:grpSpPr>
        <xdr:grpSp>
          <xdr:nvGrpSpPr>
            <xdr:cNvPr id="54" name="Group 54"/>
            <xdr:cNvGrpSpPr>
              <a:grpSpLocks/>
            </xdr:cNvGrpSpPr>
          </xdr:nvGrpSpPr>
          <xdr:grpSpPr>
            <a:xfrm>
              <a:off x="0" y="0"/>
              <a:ext cx="20000" cy="11113"/>
              <a:chOff x="0" y="0"/>
              <a:chExt cx="20000" cy="20000"/>
            </a:xfrm>
            <a:solidFill>
              <a:srgbClr val="FFFFFF"/>
            </a:solidFill>
          </xdr:grpSpPr>
          <xdr:grpSp>
            <xdr:nvGrpSpPr>
              <xdr:cNvPr id="55" name="Group 55"/>
              <xdr:cNvGrpSpPr>
                <a:grpSpLocks/>
              </xdr:cNvGrpSpPr>
            </xdr:nvGrpSpPr>
            <xdr:grpSpPr>
              <a:xfrm>
                <a:off x="1920" y="3500"/>
                <a:ext cx="8220" cy="12000"/>
                <a:chOff x="0" y="0"/>
                <a:chExt cx="20000" cy="20000"/>
              </a:xfrm>
              <a:solidFill>
                <a:srgbClr val="FFFFFF"/>
              </a:solidFill>
            </xdr:grpSpPr>
            <xdr:sp>
              <xdr:nvSpPr>
                <xdr:cNvPr id="56" name="Oval 56"/>
                <xdr:cNvSpPr>
                  <a:spLocks/>
                </xdr:cNvSpPr>
              </xdr:nvSpPr>
              <xdr:spPr>
                <a:xfrm>
                  <a:off x="0" y="0"/>
                  <a:ext cx="20000" cy="2000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新細明體"/>
                      <a:ea typeface="新細明體"/>
                      <a:cs typeface="新細明體"/>
                    </a:rPr>
                    <a:t/>
                  </a:r>
                </a:p>
              </xdr:txBody>
            </xdr:sp>
            <xdr:sp>
              <xdr:nvSpPr>
                <xdr:cNvPr id="57" name="Oval 57"/>
                <xdr:cNvSpPr>
                  <a:spLocks/>
                </xdr:cNvSpPr>
              </xdr:nvSpPr>
              <xdr:spPr>
                <a:xfrm>
                  <a:off x="2665" y="3335"/>
                  <a:ext cx="12665" cy="11665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新細明體"/>
                      <a:ea typeface="新細明體"/>
                      <a:cs typeface="新細明體"/>
                    </a:rPr>
                    <a:t/>
                  </a:r>
                </a:p>
              </xdr:txBody>
            </xdr:sp>
          </xdr:grpSp>
          <xdr:grpSp>
            <xdr:nvGrpSpPr>
              <xdr:cNvPr id="58" name="Group 58"/>
              <xdr:cNvGrpSpPr>
                <a:grpSpLocks/>
              </xdr:cNvGrpSpPr>
            </xdr:nvGrpSpPr>
            <xdr:grpSpPr>
              <a:xfrm>
                <a:off x="10135" y="3500"/>
                <a:ext cx="7945" cy="13000"/>
                <a:chOff x="0" y="0"/>
                <a:chExt cx="20000" cy="20000"/>
              </a:xfrm>
              <a:solidFill>
                <a:srgbClr val="FFFFFF"/>
              </a:solidFill>
            </xdr:grpSpPr>
            <xdr:sp>
              <xdr:nvSpPr>
                <xdr:cNvPr id="59" name="Oval 59"/>
                <xdr:cNvSpPr>
                  <a:spLocks/>
                </xdr:cNvSpPr>
              </xdr:nvSpPr>
              <xdr:spPr>
                <a:xfrm>
                  <a:off x="0" y="0"/>
                  <a:ext cx="20000" cy="2000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新細明體"/>
                      <a:ea typeface="新細明體"/>
                      <a:cs typeface="新細明體"/>
                    </a:rPr>
                    <a:t/>
                  </a:r>
                </a:p>
              </xdr:txBody>
            </xdr:sp>
            <xdr:sp>
              <xdr:nvSpPr>
                <xdr:cNvPr id="60" name="Oval 60"/>
                <xdr:cNvSpPr>
                  <a:spLocks/>
                </xdr:cNvSpPr>
              </xdr:nvSpPr>
              <xdr:spPr>
                <a:xfrm>
                  <a:off x="4830" y="3845"/>
                  <a:ext cx="12415" cy="1077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新細明體"/>
                      <a:ea typeface="新細明體"/>
                      <a:cs typeface="新細明體"/>
                    </a:rPr>
                    <a:t/>
                  </a:r>
                </a:p>
              </xdr:txBody>
            </xdr:sp>
          </xdr:grpSp>
          <xdr:sp>
            <xdr:nvSpPr>
              <xdr:cNvPr id="61" name="Oval 61"/>
              <xdr:cNvSpPr>
                <a:spLocks/>
              </xdr:cNvSpPr>
            </xdr:nvSpPr>
            <xdr:spPr>
              <a:xfrm>
                <a:off x="1920" y="2000"/>
                <a:ext cx="16165" cy="15000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新細明體"/>
                    <a:ea typeface="新細明體"/>
                    <a:cs typeface="新細明體"/>
                  </a:rPr>
                  <a:t/>
                </a:r>
              </a:p>
            </xdr:txBody>
          </xdr:sp>
          <xdr:sp>
            <xdr:nvSpPr>
              <xdr:cNvPr id="62" name="Oval 62"/>
              <xdr:cNvSpPr>
                <a:spLocks/>
              </xdr:cNvSpPr>
            </xdr:nvSpPr>
            <xdr:spPr>
              <a:xfrm>
                <a:off x="0" y="0"/>
                <a:ext cx="20000" cy="20000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新細明體"/>
                    <a:ea typeface="新細明體"/>
                    <a:cs typeface="新細明體"/>
                  </a:rPr>
                  <a:t/>
                </a:r>
              </a:p>
            </xdr:txBody>
          </xdr:sp>
        </xdr:grpSp>
        <xdr:sp>
          <xdr:nvSpPr>
            <xdr:cNvPr id="63" name="Line 63"/>
            <xdr:cNvSpPr>
              <a:spLocks/>
            </xdr:cNvSpPr>
          </xdr:nvSpPr>
          <xdr:spPr>
            <a:xfrm>
              <a:off x="5755" y="5276"/>
              <a:ext cx="0" cy="1278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64" name="Oval 64"/>
            <xdr:cNvSpPr>
              <a:spLocks/>
            </xdr:cNvSpPr>
          </xdr:nvSpPr>
          <xdr:spPr>
            <a:xfrm>
              <a:off x="13150" y="9442"/>
              <a:ext cx="1915" cy="1667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65" name="Oval 65"/>
            <xdr:cNvSpPr>
              <a:spLocks/>
            </xdr:cNvSpPr>
          </xdr:nvSpPr>
          <xdr:spPr>
            <a:xfrm>
              <a:off x="13150" y="4442"/>
              <a:ext cx="1915" cy="1667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66" name="Oval 66"/>
            <xdr:cNvSpPr>
              <a:spLocks/>
            </xdr:cNvSpPr>
          </xdr:nvSpPr>
          <xdr:spPr>
            <a:xfrm>
              <a:off x="4930" y="4442"/>
              <a:ext cx="2190" cy="1667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67" name="Oval 67"/>
            <xdr:cNvSpPr>
              <a:spLocks/>
            </xdr:cNvSpPr>
          </xdr:nvSpPr>
          <xdr:spPr>
            <a:xfrm>
              <a:off x="4660" y="18055"/>
              <a:ext cx="2190" cy="1390"/>
            </a:xfrm>
            <a:prstGeom prst="ellips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68" name="Oval 68"/>
            <xdr:cNvSpPr>
              <a:spLocks/>
            </xdr:cNvSpPr>
          </xdr:nvSpPr>
          <xdr:spPr>
            <a:xfrm>
              <a:off x="13150" y="18332"/>
              <a:ext cx="1915" cy="1390"/>
            </a:xfrm>
            <a:prstGeom prst="ellips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69" name="Line 69"/>
            <xdr:cNvSpPr>
              <a:spLocks/>
            </xdr:cNvSpPr>
          </xdr:nvSpPr>
          <xdr:spPr>
            <a:xfrm>
              <a:off x="14520" y="5557"/>
              <a:ext cx="0" cy="12775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B1">
      <selection activeCell="K28" sqref="K28"/>
    </sheetView>
  </sheetViews>
  <sheetFormatPr defaultColWidth="9.00390625" defaultRowHeight="16.5"/>
  <cols>
    <col min="1" max="1" width="22.75390625" style="10" customWidth="1"/>
    <col min="2" max="2" width="7.25390625" style="10" customWidth="1"/>
    <col min="3" max="3" width="7.375" style="11" hidden="1" customWidth="1"/>
    <col min="4" max="7" width="7.375" style="11" customWidth="1"/>
    <col min="8" max="8" width="7.875" style="10" customWidth="1"/>
    <col min="9" max="9" width="9.00390625" style="10" customWidth="1"/>
    <col min="10" max="10" width="6.50390625" style="10" customWidth="1"/>
    <col min="11" max="11" width="8.625" style="10" customWidth="1"/>
    <col min="12" max="16384" width="7.875" style="10" customWidth="1"/>
  </cols>
  <sheetData>
    <row r="1" spans="1:6" ht="16.5">
      <c r="A1" s="1"/>
      <c r="B1" s="2"/>
      <c r="C1" s="2"/>
      <c r="D1" s="2"/>
      <c r="E1" s="2"/>
      <c r="F1" s="2"/>
    </row>
    <row r="2" spans="1:2" ht="19.5">
      <c r="A2" s="14" t="s">
        <v>19</v>
      </c>
      <c r="B2" s="15">
        <v>0.24</v>
      </c>
    </row>
    <row r="3" spans="1:2" ht="19.5">
      <c r="A3" s="14" t="s">
        <v>18</v>
      </c>
      <c r="B3" s="15">
        <v>0.939</v>
      </c>
    </row>
    <row r="4" spans="1:2" ht="19.5">
      <c r="A4" s="14" t="s">
        <v>17</v>
      </c>
      <c r="B4" s="15">
        <v>0.22</v>
      </c>
    </row>
    <row r="5" spans="1:4" ht="19.5">
      <c r="A5" s="12" t="s">
        <v>16</v>
      </c>
      <c r="B5" s="15">
        <v>0.025</v>
      </c>
      <c r="D5" t="s">
        <v>0</v>
      </c>
    </row>
    <row r="6" spans="1:2" ht="18.75">
      <c r="A6" s="14" t="s">
        <v>15</v>
      </c>
      <c r="B6" s="16">
        <v>2.3</v>
      </c>
    </row>
    <row r="7" spans="1:8" ht="18.75">
      <c r="A7" s="14" t="s">
        <v>14</v>
      </c>
      <c r="B7" s="16">
        <v>0.44</v>
      </c>
      <c r="F7" s="5"/>
      <c r="G7" s="2"/>
      <c r="H7" s="2"/>
    </row>
    <row r="8" spans="6:9" ht="16.5">
      <c r="F8" s="3"/>
      <c r="G8" s="3"/>
      <c r="H8" s="3"/>
      <c r="I8" s="6"/>
    </row>
    <row r="9" spans="6:8" ht="16.5">
      <c r="F9" s="4"/>
      <c r="G9" s="4"/>
      <c r="H9" s="4"/>
    </row>
    <row r="10" spans="1:9" ht="16.5">
      <c r="A10" s="13" t="s">
        <v>13</v>
      </c>
      <c r="B10" s="17">
        <f>((2*B6+1-2*B7*(B6-1))/(2*B6+1+B7*(B6-1)))*B6</f>
        <v>1.660531432274789</v>
      </c>
      <c r="I10" s="8" t="s">
        <v>1</v>
      </c>
    </row>
    <row r="11" spans="1:2" ht="16.5">
      <c r="A11" s="13" t="s">
        <v>12</v>
      </c>
      <c r="B11" s="7">
        <f>B10^(2*PI()*((B2+2*B4)^2-(B2^2))/((4+PI())*((B2+2*B4)^2)-(2*PI()*B2^2)))</f>
        <v>1.550655515451787</v>
      </c>
    </row>
    <row r="12" ht="16.5">
      <c r="B12" s="4"/>
    </row>
    <row r="13" spans="1:5" ht="16.5">
      <c r="A13" s="3" t="s">
        <v>2</v>
      </c>
      <c r="B13" s="9">
        <f>12.08*B11/(LOG10(1.2*(B2+2*B4)/(B2*B3)))</f>
        <v>33.52088755965408</v>
      </c>
      <c r="D13" s="3"/>
      <c r="E13" s="9">
        <f>(276/SQRT(B11))*LOG10(((1.2*(B2+2*B4))+(1*B5))/(B2*B3))</f>
        <v>126.76111935327798</v>
      </c>
    </row>
    <row r="14" spans="1:5" ht="16.5">
      <c r="A14" t="s">
        <v>3</v>
      </c>
      <c r="B14" s="9"/>
      <c r="E14" s="9"/>
    </row>
    <row r="15" ht="16.5"/>
    <row r="16" ht="16.5"/>
    <row r="17" spans="5:13" ht="16.5">
      <c r="E17" s="3" t="s">
        <v>4</v>
      </c>
      <c r="G17" s="4"/>
      <c r="I17" s="9">
        <f>E13*0.48</f>
        <v>60.84533728957343</v>
      </c>
      <c r="J17" s="9">
        <f>E13*0.47</f>
        <v>59.57772609604064</v>
      </c>
      <c r="K17" s="9">
        <f>E13*0.25</f>
        <v>31.690279838319494</v>
      </c>
      <c r="L17" s="18">
        <f>E13*0.82</f>
        <v>103.94411786968793</v>
      </c>
      <c r="M17" s="6" t="s">
        <v>5</v>
      </c>
    </row>
    <row r="18" spans="5:12" ht="16.5">
      <c r="E18" s="3" t="s">
        <v>6</v>
      </c>
      <c r="I18" s="9">
        <f>B13*2.46</f>
        <v>82.46138339674903</v>
      </c>
      <c r="J18" s="9">
        <f>B13*2.52</f>
        <v>84.47263665032828</v>
      </c>
      <c r="K18" s="9">
        <f>B13*4.26</f>
        <v>142.79898100412638</v>
      </c>
      <c r="L18" s="9">
        <f>B13*1.52</f>
        <v>50.9517490906742</v>
      </c>
    </row>
    <row r="19" spans="5:12" ht="16.5">
      <c r="E19" t="s">
        <v>7</v>
      </c>
      <c r="I19" s="9">
        <f>K18*(1-K18/(4*J18))</f>
        <v>82.44941165119201</v>
      </c>
      <c r="J19" t="s">
        <v>8</v>
      </c>
      <c r="K19" s="10"/>
      <c r="L19">
        <f>J18-K18/4</f>
        <v>48.77289139929669</v>
      </c>
    </row>
    <row r="20" spans="5:13" ht="16.5">
      <c r="E20" t="s">
        <v>10</v>
      </c>
      <c r="L20" s="12">
        <f>4*J17*K17/(4*K17-J17)</f>
        <v>112.41080395479366</v>
      </c>
      <c r="M20" s="19" t="s">
        <v>20</v>
      </c>
    </row>
    <row r="21" spans="11:12" ht="16.5">
      <c r="K21" t="s">
        <v>9</v>
      </c>
      <c r="L21" t="s">
        <v>11</v>
      </c>
    </row>
    <row r="22" ht="16.5"/>
    <row r="23" ht="16.5"/>
    <row r="24" ht="16.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engineer</cp:lastModifiedBy>
  <dcterms:created xsi:type="dcterms:W3CDTF">2006-03-22T13:36:50Z</dcterms:created>
  <dcterms:modified xsi:type="dcterms:W3CDTF">2006-03-23T08:58:25Z</dcterms:modified>
  <cp:category/>
  <cp:version/>
  <cp:contentType/>
  <cp:contentStatus/>
</cp:coreProperties>
</file>