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<sst xmlns="http://schemas.openxmlformats.org/spreadsheetml/2006/main" count="15" uniqueCount="15">
  <si>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输出功率</t>
  </si>
  <si>
    <t>效率</t>
  </si>
  <si>
    <t>输入功率</t>
  </si>
  <si>
    <r>
      <t>Bm</t>
    </r>
    <r>
      <rPr>
        <sz val="12"/>
        <rFont val="宋体"/>
        <family val="0"/>
      </rPr>
      <t>值</t>
    </r>
    <r>
      <rPr>
        <sz val="12"/>
        <rFont val="Times New Roman"/>
        <family val="1"/>
      </rPr>
      <t>(T)</t>
    </r>
  </si>
  <si>
    <t>匝数</t>
  </si>
  <si>
    <t>Ae(CM)</t>
  </si>
  <si>
    <t>Np</t>
  </si>
  <si>
    <t>AL(mH)</t>
  </si>
  <si>
    <t>D</t>
  </si>
  <si>
    <t>Ip(A)</t>
  </si>
  <si>
    <t>Lp(mH)</t>
  </si>
  <si>
    <t>lg (mm)</t>
  </si>
  <si>
    <r>
      <t>电感量</t>
    </r>
    <r>
      <rPr>
        <sz val="12"/>
        <rFont val="Times New Roman"/>
        <family val="1"/>
      </rPr>
      <t>(mH)</t>
    </r>
  </si>
  <si>
    <t>Umin</t>
  </si>
  <si>
    <t>Tonmax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</si>
</sst>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"/>
    <numFmt numFmtId="180" formatCode="0.00_ "/>
    <numFmt numFmtId="181" formatCode="0.000_ "/>
    <numFmt numFmtId="182" formatCode="0.0000_ "/>
    <numFmt numFmtId="183" formatCode="0.00000_ "/>
    <numFmt numFmtId="184" formatCode="0.000000_ "/>
    <numFmt numFmtId="185" formatCode="0.0000000_ "/>
    <numFmt numFmtId="186" formatCode="0.00000000"/>
    <numFmt numFmtId="187" formatCode="0.0000000"/>
    <numFmt numFmtId="188" formatCode="0.000000"/>
    <numFmt numFmtId="189" formatCode="0.0000E+00"/>
    <numFmt numFmtId="190" formatCode="0.000E+00"/>
    <numFmt numFmtId="191" formatCode="0.0E+00"/>
    <numFmt numFmtId="192" formatCode="0.000000000"/>
  </numFmts>
  <fonts count="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79" fontId="0" fillId="2" borderId="0" xfId="0" applyNumberFormat="1" applyFill="1" applyAlignment="1">
      <alignment horizontal="center"/>
    </xf>
    <xf numFmtId="185" fontId="0" fillId="0" borderId="0" xfId="0" applyNumberFormat="1" applyAlignment="1">
      <alignment horizontal="center"/>
    </xf>
    <xf numFmtId="176" fontId="0" fillId="2" borderId="0" xfId="0" applyNumberFormat="1" applyFill="1" applyAlignment="1">
      <alignment horizontal="center"/>
    </xf>
    <xf numFmtId="178" fontId="0" fillId="2" borderId="0" xfId="0" applyNumberFormat="1" applyFill="1" applyAlignment="1">
      <alignment horizontal="center"/>
    </xf>
    <xf numFmtId="19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192" fontId="2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F12" sqref="F12"/>
    </sheetView>
  </sheetViews>
  <sheetFormatPr defaultColWidth="9.00390625" defaultRowHeight="14.25"/>
  <cols>
    <col min="1" max="1" width="9.00390625" style="1" customWidth="1"/>
    <col min="2" max="2" width="9.625" style="1" customWidth="1"/>
    <col min="3" max="3" width="11.125" style="1" customWidth="1"/>
    <col min="4" max="4" width="7.875" style="1" customWidth="1"/>
    <col min="5" max="5" width="4.75390625" style="1" bestFit="1" customWidth="1"/>
    <col min="6" max="6" width="8.875" style="1" customWidth="1"/>
    <col min="7" max="8" width="8.50390625" style="1" bestFit="1" customWidth="1"/>
    <col min="9" max="10" width="9.00390625" style="1" customWidth="1"/>
    <col min="11" max="11" width="10.75390625" style="1" customWidth="1"/>
    <col min="12" max="16384" width="9.00390625" style="1" customWidth="1"/>
  </cols>
  <sheetData>
    <row r="1" spans="1:9" ht="15.75">
      <c r="A1" s="1" t="s">
        <v>0</v>
      </c>
      <c r="B1" s="1" t="s">
        <v>1</v>
      </c>
      <c r="C1" s="1" t="s">
        <v>2</v>
      </c>
      <c r="D1" s="2" t="s">
        <v>8</v>
      </c>
      <c r="E1" s="2" t="s">
        <v>13</v>
      </c>
      <c r="F1" s="2" t="s">
        <v>9</v>
      </c>
      <c r="G1" s="2" t="s">
        <v>10</v>
      </c>
      <c r="H1" s="2" t="s">
        <v>14</v>
      </c>
      <c r="I1" s="2"/>
    </row>
    <row r="2" spans="1:8" ht="14.25">
      <c r="A2" s="1">
        <v>3</v>
      </c>
      <c r="B2" s="1">
        <v>0.5</v>
      </c>
      <c r="C2" s="3">
        <f>A2/B2</f>
        <v>6</v>
      </c>
      <c r="D2" s="1">
        <v>0.3</v>
      </c>
      <c r="E2" s="1">
        <f>180*1.4-15</f>
        <v>236.99999999999997</v>
      </c>
      <c r="F2" s="8">
        <f>2*C2/(D2*E2)</f>
        <v>0.1687763713080169</v>
      </c>
      <c r="G2" s="7">
        <f>E2*H2/F2</f>
        <v>0.007021124999999999</v>
      </c>
      <c r="H2" s="9">
        <f>1/60000*0.3</f>
        <v>5E-06</v>
      </c>
    </row>
    <row r="4" spans="1:6" ht="15.75">
      <c r="A4" s="2" t="s">
        <v>3</v>
      </c>
      <c r="B4" s="2" t="s">
        <v>5</v>
      </c>
      <c r="C4" s="2" t="s">
        <v>6</v>
      </c>
      <c r="D4" s="2" t="s">
        <v>11</v>
      </c>
      <c r="F4" s="6"/>
    </row>
    <row r="5" spans="1:4" ht="14.25">
      <c r="A5" s="1">
        <v>0.24</v>
      </c>
      <c r="B5" s="1">
        <v>0.19</v>
      </c>
      <c r="C5" s="5">
        <f>F2*G2*10000/A5/B5</f>
        <v>259.86842105263156</v>
      </c>
      <c r="D5" s="12">
        <f>0.4*3.14*G2*F2*F2/B5/A5/A5*10</f>
        <v>0.22953216374269017</v>
      </c>
    </row>
    <row r="8" spans="1:5" ht="15.75">
      <c r="A8" s="2" t="s">
        <v>7</v>
      </c>
      <c r="B8" s="1" t="s">
        <v>4</v>
      </c>
      <c r="C8" s="1" t="s">
        <v>12</v>
      </c>
      <c r="E8" s="2"/>
    </row>
    <row r="9" spans="1:6" ht="14.25">
      <c r="A9" s="4">
        <f>C9/B9/B9</f>
        <v>0.0001</v>
      </c>
      <c r="B9" s="1">
        <v>100</v>
      </c>
      <c r="C9" s="1">
        <v>1</v>
      </c>
      <c r="F9" s="10"/>
    </row>
    <row r="10" spans="2:6" ht="14.25">
      <c r="B10" s="5">
        <f>C10/A9</f>
        <v>70000</v>
      </c>
      <c r="C10" s="1">
        <v>7</v>
      </c>
      <c r="F10" s="10"/>
    </row>
    <row r="11" spans="2:6" ht="14.25">
      <c r="B11" s="5">
        <f>SQRT(B10)</f>
        <v>264.5751311064591</v>
      </c>
      <c r="F11" s="11"/>
    </row>
    <row r="15" ht="15.75">
      <c r="G15" s="13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鸿箭公司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Guolun</dc:creator>
  <cp:keywords/>
  <dc:description/>
  <cp:lastModifiedBy>Guolun</cp:lastModifiedBy>
  <dcterms:created xsi:type="dcterms:W3CDTF">2005-08-07T01:18:03Z</dcterms:created>
  <dcterms:modified xsi:type="dcterms:W3CDTF">2005-09-02T00:19:00Z</dcterms:modified>
  <cp:category/>
  <cp:version/>
  <cp:contentType/>
  <cp:contentStatus/>
</cp:coreProperties>
</file>