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<sst xmlns="http://schemas.openxmlformats.org/spreadsheetml/2006/main" count="41" uniqueCount="35">
  <si>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设计参数</t>
  </si>
  <si>
    <t>设计结果</t>
  </si>
  <si>
    <t>—</t>
  </si>
  <si>
    <t>输出电压</t>
  </si>
  <si>
    <t>V</t>
  </si>
  <si>
    <t>输出电流</t>
  </si>
  <si>
    <t>A</t>
  </si>
  <si>
    <t>效率</t>
  </si>
  <si>
    <t>最大占空比</t>
  </si>
  <si>
    <t>最小工作频率</t>
  </si>
  <si>
    <t>Hz</t>
  </si>
  <si>
    <t>tf</t>
  </si>
  <si>
    <t>n</t>
  </si>
  <si>
    <t>输出功率</t>
  </si>
  <si>
    <t>W</t>
  </si>
  <si>
    <t>输入功率</t>
  </si>
  <si>
    <t>MOS反向耐压</t>
  </si>
  <si>
    <t>最大输入电流</t>
  </si>
  <si>
    <t>最大峰值输入电流</t>
  </si>
  <si>
    <t>初级电感</t>
  </si>
  <si>
    <t>H</t>
  </si>
  <si>
    <t>RS</t>
  </si>
  <si>
    <t>R</t>
  </si>
  <si>
    <t>RB最大值</t>
  </si>
  <si>
    <t>传输比</t>
  </si>
  <si>
    <t>KR</t>
  </si>
  <si>
    <t>S</t>
  </si>
  <si>
    <t>输入直流电压范围：</t>
  </si>
  <si>
    <t>AL</t>
  </si>
  <si>
    <t>NP</t>
  </si>
  <si>
    <t>Uh</t>
  </si>
  <si>
    <t>T</t>
  </si>
  <si>
    <t>NS</t>
  </si>
  <si>
    <t>VDD</t>
  </si>
  <si>
    <t>NA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</si>
</sst>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19.375" style="0" customWidth="1"/>
    <col min="2" max="2" width="10.50390625" style="0" bestFit="1" customWidth="1"/>
    <col min="7" max="7" width="16.875" style="0" customWidth="1"/>
    <col min="8" max="8" width="15.50390625" style="0" customWidth="1"/>
  </cols>
  <sheetData>
    <row r="1" spans="1:6" ht="14.25">
      <c r="A1" t="s">
        <v>0</v>
      </c>
      <c r="F1" t="s">
        <v>1</v>
      </c>
    </row>
    <row r="2" spans="1:12" ht="14.25">
      <c r="A2" s="1" t="s">
        <v>27</v>
      </c>
      <c r="B2" s="1">
        <v>120</v>
      </c>
      <c r="C2" s="1" t="s">
        <v>2</v>
      </c>
      <c r="D2" s="4">
        <v>375</v>
      </c>
      <c r="E2" s="1" t="s">
        <v>4</v>
      </c>
      <c r="G2" s="3" t="s">
        <v>13</v>
      </c>
      <c r="H2" s="3">
        <f>B3*B4</f>
        <v>42.24</v>
      </c>
      <c r="I2" s="3" t="s">
        <v>14</v>
      </c>
      <c r="J2" s="3"/>
      <c r="K2" s="3"/>
      <c r="L2" s="3"/>
    </row>
    <row r="3" spans="1:12" ht="14.25">
      <c r="A3" s="1" t="s">
        <v>3</v>
      </c>
      <c r="B3" s="1">
        <v>32</v>
      </c>
      <c r="C3" s="1" t="s">
        <v>4</v>
      </c>
      <c r="D3" s="1"/>
      <c r="E3" s="1"/>
      <c r="G3" s="3" t="s">
        <v>15</v>
      </c>
      <c r="H3" s="3">
        <f>H2/B5</f>
        <v>48.55172413793104</v>
      </c>
      <c r="I3" s="3" t="s">
        <v>14</v>
      </c>
      <c r="J3" s="3"/>
      <c r="K3" s="3"/>
      <c r="L3" s="3"/>
    </row>
    <row r="4" spans="1:12" ht="14.25">
      <c r="A4" s="1" t="s">
        <v>5</v>
      </c>
      <c r="B4" s="1">
        <v>1.32</v>
      </c>
      <c r="C4" s="1" t="s">
        <v>6</v>
      </c>
      <c r="D4" s="1"/>
      <c r="E4" s="1"/>
      <c r="G4" s="3" t="s">
        <v>16</v>
      </c>
      <c r="H4" s="3">
        <f>D2+B9*(B3+0.6)</f>
        <v>495.62</v>
      </c>
      <c r="I4" s="3" t="s">
        <v>4</v>
      </c>
      <c r="J4" s="3"/>
      <c r="K4" s="3"/>
      <c r="L4" s="3"/>
    </row>
    <row r="5" spans="1:12" ht="14.25">
      <c r="A5" s="1" t="s">
        <v>7</v>
      </c>
      <c r="B5" s="1">
        <v>0.87</v>
      </c>
      <c r="C5" s="1"/>
      <c r="D5" s="1"/>
      <c r="E5" s="1"/>
      <c r="G5" s="3" t="s">
        <v>8</v>
      </c>
      <c r="H5" s="3">
        <f>B9*(B3+0.6)*(1-B7*B8)/(B9*(B3+1)+B2)</f>
        <v>0.48327715819909123</v>
      </c>
      <c r="I5" s="3"/>
      <c r="J5" s="3"/>
      <c r="K5" s="3"/>
      <c r="L5" s="3"/>
    </row>
    <row r="6" spans="1:12" ht="14.25">
      <c r="A6" s="1"/>
      <c r="B6" s="1"/>
      <c r="C6" s="1"/>
      <c r="D6" s="1"/>
      <c r="E6" s="1"/>
      <c r="G6" s="3" t="s">
        <v>17</v>
      </c>
      <c r="H6" s="3">
        <f>H3/(B2)</f>
        <v>0.40459770114942534</v>
      </c>
      <c r="I6" s="3" t="s">
        <v>6</v>
      </c>
      <c r="J6" s="3"/>
      <c r="K6" s="3"/>
      <c r="L6" s="3"/>
    </row>
    <row r="7" spans="1:12" ht="14.25">
      <c r="A7" s="1" t="s">
        <v>9</v>
      </c>
      <c r="B7" s="1">
        <v>50000</v>
      </c>
      <c r="C7" s="1" t="s">
        <v>10</v>
      </c>
      <c r="D7" s="1"/>
      <c r="E7" s="1"/>
      <c r="G7" s="3" t="s">
        <v>18</v>
      </c>
      <c r="H7" s="3">
        <f>H6*2/H5</f>
        <v>1.6743919892971517</v>
      </c>
      <c r="I7" s="3" t="s">
        <v>6</v>
      </c>
      <c r="J7" s="3"/>
      <c r="K7" s="3"/>
      <c r="L7" s="3"/>
    </row>
    <row r="8" spans="1:12" ht="14.25">
      <c r="A8" s="1" t="s">
        <v>11</v>
      </c>
      <c r="B8" s="1">
        <v>6E-07</v>
      </c>
      <c r="C8" s="1" t="s">
        <v>26</v>
      </c>
      <c r="D8" s="1"/>
      <c r="E8" s="1"/>
      <c r="G8" s="3" t="s">
        <v>19</v>
      </c>
      <c r="H8" s="3">
        <f>B2*H5*B2*H5/(2*H3*B7)</f>
        <v>0.000692708270877889</v>
      </c>
      <c r="I8" s="3" t="s">
        <v>20</v>
      </c>
      <c r="J8" s="3"/>
      <c r="K8" s="3"/>
      <c r="L8" s="3"/>
    </row>
    <row r="9" spans="1:12" ht="14.25">
      <c r="A9" s="1" t="s">
        <v>12</v>
      </c>
      <c r="B9" s="1">
        <v>3.7</v>
      </c>
      <c r="C9" s="1"/>
      <c r="D9" s="1"/>
      <c r="E9" s="1"/>
      <c r="G9" s="3" t="s">
        <v>21</v>
      </c>
      <c r="H9" s="3">
        <f>0.8/(H7*1.6)</f>
        <v>0.2986158576940407</v>
      </c>
      <c r="I9" s="3" t="s">
        <v>22</v>
      </c>
      <c r="J9" s="3"/>
      <c r="K9" s="3"/>
      <c r="L9" s="3"/>
    </row>
    <row r="10" spans="1:12" ht="14.25">
      <c r="A10" s="1" t="s">
        <v>24</v>
      </c>
      <c r="B10" s="1">
        <v>1</v>
      </c>
      <c r="C10" s="1"/>
      <c r="D10" s="1"/>
      <c r="E10" s="1"/>
      <c r="G10" s="3" t="s">
        <v>23</v>
      </c>
      <c r="H10" s="3">
        <f>((B3-3.7)*B10)/1.6</f>
        <v>17.6875</v>
      </c>
      <c r="I10" s="3" t="s">
        <v>25</v>
      </c>
      <c r="J10" s="3"/>
      <c r="K10" s="3"/>
      <c r="L10" s="3"/>
    </row>
    <row r="11" spans="1:12" ht="14.25">
      <c r="A11" s="1" t="s">
        <v>33</v>
      </c>
      <c r="B11" s="1">
        <v>17</v>
      </c>
      <c r="C11" s="1"/>
      <c r="D11" s="1"/>
      <c r="E11" s="1"/>
      <c r="G11" s="3" t="s">
        <v>29</v>
      </c>
      <c r="H11" s="3">
        <f>SQRT(H8*1000000/B12)</f>
        <v>33.9781368647029</v>
      </c>
      <c r="I11" s="3" t="s">
        <v>31</v>
      </c>
      <c r="J11" s="3"/>
      <c r="K11" s="3"/>
      <c r="L11" s="3"/>
    </row>
    <row r="12" spans="1:12" ht="14.25">
      <c r="A12" s="1" t="s">
        <v>28</v>
      </c>
      <c r="B12" s="1">
        <v>0.6</v>
      </c>
      <c r="C12" s="1" t="s">
        <v>30</v>
      </c>
      <c r="D12" s="1"/>
      <c r="E12" s="1"/>
      <c r="G12" s="3" t="s">
        <v>32</v>
      </c>
      <c r="H12" s="3">
        <f>H11/B9</f>
        <v>9.183280233703485</v>
      </c>
      <c r="I12" s="3" t="s">
        <v>31</v>
      </c>
      <c r="J12" s="3"/>
      <c r="K12" s="3"/>
      <c r="L12" s="3"/>
    </row>
    <row r="13" spans="1:12" ht="14.25">
      <c r="A13" s="1"/>
      <c r="B13" s="1"/>
      <c r="C13" s="1"/>
      <c r="D13" s="1"/>
      <c r="E13" s="1"/>
      <c r="G13" s="3" t="s">
        <v>34</v>
      </c>
      <c r="H13" s="3">
        <f>B11/B3*H12</f>
        <v>4.878617624154977</v>
      </c>
      <c r="I13" s="3"/>
      <c r="J13" s="3"/>
      <c r="K13" s="3"/>
      <c r="L13" s="3"/>
    </row>
    <row r="14" spans="1:12" ht="14.25">
      <c r="A14" s="1"/>
      <c r="B14" s="1"/>
      <c r="C14" s="1"/>
      <c r="D14" s="1"/>
      <c r="E14" s="1"/>
      <c r="G14" s="3"/>
      <c r="H14" s="3"/>
      <c r="I14" s="3"/>
      <c r="J14" s="3"/>
      <c r="K14" s="3"/>
      <c r="L14" s="3"/>
    </row>
    <row r="15" spans="1:12" ht="14.25">
      <c r="A15" s="1"/>
      <c r="B15" s="1"/>
      <c r="C15" s="1"/>
      <c r="D15" s="1"/>
      <c r="E15" s="1"/>
      <c r="G15" s="3"/>
      <c r="H15" s="3"/>
      <c r="I15" s="3"/>
      <c r="J15" s="3"/>
      <c r="K15" s="3"/>
      <c r="L15" s="3"/>
    </row>
    <row r="16" spans="1:12" ht="14.25">
      <c r="A16" s="1"/>
      <c r="B16" s="1"/>
      <c r="C16" s="1"/>
      <c r="D16" s="1"/>
      <c r="E16" s="1"/>
      <c r="G16" s="3"/>
      <c r="H16" s="3"/>
      <c r="I16" s="3"/>
      <c r="J16" s="3"/>
      <c r="K16" s="3"/>
      <c r="L16" s="3"/>
    </row>
    <row r="17" spans="1:12" ht="14.25">
      <c r="A17" s="1"/>
      <c r="B17" s="1"/>
      <c r="C17" s="1"/>
      <c r="D17" s="1"/>
      <c r="E17" s="1"/>
      <c r="G17" s="3"/>
      <c r="H17" s="3"/>
      <c r="I17" s="3"/>
      <c r="J17" s="3"/>
      <c r="K17" s="3"/>
      <c r="L17" s="3"/>
    </row>
    <row r="18" spans="1:12" ht="14.25">
      <c r="A18" s="1"/>
      <c r="B18" s="1"/>
      <c r="C18" s="1"/>
      <c r="D18" s="1"/>
      <c r="E18" s="1"/>
      <c r="G18" s="3"/>
      <c r="H18" s="3"/>
      <c r="I18" s="3"/>
      <c r="J18" s="3"/>
      <c r="K18" s="3"/>
      <c r="L18" s="3"/>
    </row>
    <row r="19" spans="1:12" ht="14.25">
      <c r="A19" s="1"/>
      <c r="B19" s="1"/>
      <c r="C19" s="1"/>
      <c r="D19" s="1"/>
      <c r="E19" s="1"/>
      <c r="G19" s="3"/>
      <c r="H19" s="3"/>
      <c r="I19" s="3"/>
      <c r="J19" s="3"/>
      <c r="K19" s="3"/>
      <c r="L19" s="3"/>
    </row>
    <row r="20" spans="1:12" ht="14.25">
      <c r="A20" s="1"/>
      <c r="B20" s="1"/>
      <c r="C20" s="1"/>
      <c r="D20" s="1"/>
      <c r="E20" s="1"/>
      <c r="G20" s="3"/>
      <c r="H20" s="3"/>
      <c r="I20" s="3"/>
      <c r="J20" s="3"/>
      <c r="K20" s="3"/>
      <c r="L20" s="3"/>
    </row>
    <row r="21" spans="1:12" ht="14.25">
      <c r="A21" s="1"/>
      <c r="B21" s="1"/>
      <c r="C21" s="1"/>
      <c r="D21" s="1"/>
      <c r="E21" s="1"/>
      <c r="G21" s="3"/>
      <c r="H21" s="3"/>
      <c r="I21" s="3"/>
      <c r="J21" s="3"/>
      <c r="K21" s="3"/>
      <c r="L21" s="3"/>
    </row>
    <row r="22" spans="1:12" ht="14.25">
      <c r="A22" s="1"/>
      <c r="B22" s="1"/>
      <c r="C22" s="1"/>
      <c r="D22" s="1"/>
      <c r="E22" s="1"/>
      <c r="G22" s="3"/>
      <c r="H22" s="3"/>
      <c r="I22" s="3"/>
      <c r="J22" s="3"/>
      <c r="K22" s="3"/>
      <c r="L22" s="3"/>
    </row>
    <row r="23" spans="1:12" ht="14.25">
      <c r="A23" s="1"/>
      <c r="B23" s="1"/>
      <c r="C23" s="1"/>
      <c r="D23" s="1"/>
      <c r="E23" s="1"/>
      <c r="G23" s="3"/>
      <c r="H23" s="3"/>
      <c r="I23" s="3"/>
      <c r="J23" s="3"/>
      <c r="K23" s="3"/>
      <c r="L23" s="3"/>
    </row>
    <row r="24" spans="1:12" ht="14.25">
      <c r="A24" s="1"/>
      <c r="B24" s="1"/>
      <c r="C24" s="1"/>
      <c r="D24" s="1"/>
      <c r="E24" s="1"/>
      <c r="G24" s="3"/>
      <c r="H24" s="3"/>
      <c r="I24" s="3"/>
      <c r="J24" s="3"/>
      <c r="K24" s="3"/>
      <c r="L24" s="3"/>
    </row>
    <row r="25" spans="1:12" ht="14.25">
      <c r="A25" s="1"/>
      <c r="B25" s="1"/>
      <c r="C25" s="1"/>
      <c r="D25" s="1"/>
      <c r="E25" s="1"/>
      <c r="G25" s="3"/>
      <c r="H25" s="3"/>
      <c r="I25" s="3"/>
      <c r="J25" s="3"/>
      <c r="K25" s="3"/>
      <c r="L25" s="3"/>
    </row>
    <row r="26" spans="1:12" ht="14.25">
      <c r="A26" s="1"/>
      <c r="B26" s="1"/>
      <c r="C26" s="1"/>
      <c r="D26" s="1"/>
      <c r="E26" s="1"/>
      <c r="G26" s="3"/>
      <c r="H26" s="3"/>
      <c r="I26" s="3"/>
      <c r="J26" s="3"/>
      <c r="K26" s="3"/>
      <c r="L26" s="3"/>
    </row>
    <row r="27" spans="1:12" ht="14.25">
      <c r="A27" s="1"/>
      <c r="B27" s="1"/>
      <c r="C27" s="1"/>
      <c r="D27" s="1"/>
      <c r="E27" s="1"/>
      <c r="G27" s="3"/>
      <c r="H27" s="3"/>
      <c r="I27" s="3"/>
      <c r="J27" s="3"/>
      <c r="K27" s="3"/>
      <c r="L27" s="3"/>
    </row>
    <row r="28" spans="1:12" ht="14.25">
      <c r="A28" s="1"/>
      <c r="B28" s="1"/>
      <c r="C28" s="1"/>
      <c r="D28" s="1"/>
      <c r="E28" s="1"/>
      <c r="G28" s="3"/>
      <c r="H28" s="3"/>
      <c r="I28" s="3"/>
      <c r="J28" s="3"/>
      <c r="K28" s="3"/>
      <c r="L28" s="3"/>
    </row>
    <row r="29" spans="1:12" ht="14.25">
      <c r="A29" s="2"/>
      <c r="B29" s="2"/>
      <c r="C29" s="2"/>
      <c r="D29" s="2"/>
      <c r="E29" s="2"/>
      <c r="G29" s="3"/>
      <c r="H29" s="3"/>
      <c r="I29" s="3"/>
      <c r="J29" s="3"/>
      <c r="K29" s="3"/>
      <c r="L29" s="3"/>
    </row>
    <row r="30" spans="1:12" ht="14.25">
      <c r="A30" s="2"/>
      <c r="B30" s="2"/>
      <c r="C30" s="2"/>
      <c r="D30" s="2"/>
      <c r="E30" s="2"/>
      <c r="G30" s="3"/>
      <c r="H30" s="3"/>
      <c r="I30" s="3"/>
      <c r="J30" s="3"/>
      <c r="K30" s="3"/>
      <c r="L30" s="3"/>
    </row>
    <row r="31" spans="1:12" ht="14.25">
      <c r="A31" s="2"/>
      <c r="B31" s="2"/>
      <c r="C31" s="2"/>
      <c r="D31" s="2"/>
      <c r="E31" s="2"/>
      <c r="G31" s="3"/>
      <c r="H31" s="3"/>
      <c r="I31" s="3"/>
      <c r="J31" s="3"/>
      <c r="K31" s="3"/>
      <c r="L31" s="3"/>
    </row>
    <row r="32" spans="1:5" ht="14.25">
      <c r="A32" s="2"/>
      <c r="B32" s="2"/>
      <c r="C32" s="2"/>
      <c r="D32" s="2"/>
      <c r="E3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2009-12-16T08:54:12Z</dcterms:modified>
  <cp:category/>
  <cp:version/>
  <cp:contentType/>
  <cp:contentStatus/>
</cp:coreProperties>
</file>