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940" activeTab="0"/>
  </bookViews>
  <sheets>
    <sheet name="磁芯" sheetId="1" r:id="rId1"/>
  </sheets>
  <definedNames>
    <definedName name="_xlnm._FilterDatabase" localSheetId="0" hidden="1">'磁芯'!$A$10:$M$156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2" authorId="0">
      <text>
        <r>
          <rPr>
            <b/>
            <sz val="11"/>
            <color indexed="10"/>
            <rFont val="Tahoma"/>
            <family val="2"/>
          </rPr>
          <t>%</t>
        </r>
        <r>
          <rPr>
            <sz val="9"/>
            <rFont val="Tahoma"/>
            <family val="2"/>
          </rPr>
          <t xml:space="preserve">
</t>
        </r>
      </text>
    </comment>
    <comment ref="C3" authorId="0">
      <text>
        <r>
          <rPr>
            <b/>
            <sz val="11"/>
            <color indexed="10"/>
            <rFont val="Tahoma"/>
            <family val="2"/>
          </rPr>
          <t>KHz</t>
        </r>
      </text>
    </comment>
    <comment ref="C4" authorId="0">
      <text>
        <r>
          <rPr>
            <b/>
            <sz val="14"/>
            <color indexed="11"/>
            <rFont val="宋体"/>
            <family val="0"/>
          </rPr>
          <t>1/3饱和磁通:</t>
        </r>
        <r>
          <rPr>
            <b/>
            <sz val="14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 xml:space="preserve">GS </t>
        </r>
        <r>
          <rPr>
            <sz val="14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11"/>
            <color indexed="10"/>
            <rFont val="Tahoma"/>
            <family val="2"/>
          </rPr>
          <t>A/MM^2</t>
        </r>
        <r>
          <rPr>
            <sz val="11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14"/>
            <color indexed="11"/>
            <rFont val="宋体"/>
            <family val="0"/>
          </rPr>
          <t>铜=</t>
        </r>
        <r>
          <rPr>
            <b/>
            <sz val="14"/>
            <color indexed="10"/>
            <rFont val="宋体"/>
            <family val="0"/>
          </rPr>
          <t xml:space="preserve">0.4
</t>
        </r>
      </text>
    </comment>
    <comment ref="C7" authorId="0">
      <text>
        <r>
          <rPr>
            <b/>
            <sz val="14"/>
            <color indexed="11"/>
            <rFont val="宋体"/>
            <family val="0"/>
          </rPr>
          <t>铁氧体=</t>
        </r>
        <r>
          <rPr>
            <b/>
            <sz val="14"/>
            <color indexed="10"/>
            <rFont val="宋体"/>
            <family val="0"/>
          </rPr>
          <t>1</t>
        </r>
        <r>
          <rPr>
            <sz val="11"/>
            <color indexed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<sst xmlns="http://schemas.openxmlformats.org/spreadsheetml/2006/main" count="484" uniqueCount="350">
  <si>
    <t>PC44</t>
  </si>
  <si>
    <t>EC35</t>
  </si>
  <si>
    <t>3C85</t>
  </si>
  <si>
    <t>35.3*17.3*9.5</t>
  </si>
  <si>
    <t>EC41</t>
  </si>
  <si>
    <t>41.6*19.5*11.6</t>
  </si>
  <si>
    <t>EC52</t>
  </si>
  <si>
    <t>52.2*24.2*13.4</t>
  </si>
  <si>
    <t>EC70</t>
  </si>
  <si>
    <t>71.7*34.5*16.4</t>
  </si>
  <si>
    <t>PC40</t>
  </si>
  <si>
    <t>EF12.6</t>
  </si>
  <si>
    <t>12.7*6.4*3.6</t>
  </si>
  <si>
    <t>EF16</t>
  </si>
  <si>
    <t>16.1*8.05*4.5</t>
  </si>
  <si>
    <t>EF20</t>
  </si>
  <si>
    <t>20*9.9*5.65</t>
  </si>
  <si>
    <t>EF25</t>
  </si>
  <si>
    <t>25.05*12.55*7.2</t>
  </si>
  <si>
    <t>EF32</t>
  </si>
  <si>
    <t>32.1*16.1*9.15</t>
  </si>
  <si>
    <t>EE30/30/7</t>
  </si>
  <si>
    <t>30.1*15*7.05</t>
  </si>
  <si>
    <t>EE3528</t>
  </si>
  <si>
    <t>34.6*14.3*9.3</t>
  </si>
  <si>
    <t>EE40</t>
  </si>
  <si>
    <t>40*17*10.7</t>
  </si>
  <si>
    <t>EE4133</t>
  </si>
  <si>
    <t>41.5*17*12.7</t>
  </si>
  <si>
    <t>EE42/21/15</t>
  </si>
  <si>
    <t>42*21.2*15</t>
  </si>
  <si>
    <t>EE42/21/20</t>
  </si>
  <si>
    <t>42*21.2*20</t>
  </si>
  <si>
    <t>EE47/39</t>
  </si>
  <si>
    <t>47.12*19.63*15.62</t>
  </si>
  <si>
    <t>EE50</t>
  </si>
  <si>
    <t>50*21.3*14.6</t>
  </si>
  <si>
    <t>EE55/55/21</t>
  </si>
  <si>
    <t>55.15*27.5*20.7</t>
  </si>
  <si>
    <t>EE57/47</t>
  </si>
  <si>
    <t>56.57*23.6*18.8</t>
  </si>
  <si>
    <t>EE60</t>
  </si>
  <si>
    <t>60*22.3*15.6</t>
  </si>
  <si>
    <t>EE50.3</t>
  </si>
  <si>
    <t>50.3*25.6*6.1</t>
  </si>
  <si>
    <t>EE62.3/62/6</t>
  </si>
  <si>
    <t>62.3*31*6.1</t>
  </si>
  <si>
    <t>EE65/32/27</t>
  </si>
  <si>
    <t>65.15*32.5*27</t>
  </si>
  <si>
    <t>EFD10</t>
  </si>
  <si>
    <t>3F3</t>
  </si>
  <si>
    <t>10.5*5.2*2.7</t>
  </si>
  <si>
    <t>EFD12</t>
  </si>
  <si>
    <t>12.5*6.2*3.5</t>
  </si>
  <si>
    <t>EFD15</t>
  </si>
  <si>
    <t>15*7.5*4.65</t>
  </si>
  <si>
    <t>EFD20</t>
  </si>
  <si>
    <t>20*10*6.65</t>
  </si>
  <si>
    <t>EFD25</t>
  </si>
  <si>
    <t>3C90</t>
  </si>
  <si>
    <t>25*12.5*9.1</t>
  </si>
  <si>
    <t>EFD30</t>
  </si>
  <si>
    <t>30*15*9.1</t>
  </si>
  <si>
    <t>EI12.5</t>
  </si>
  <si>
    <t>12.4*7.4*4.85</t>
  </si>
  <si>
    <t>EI16</t>
  </si>
  <si>
    <t>16.0*12.2*4.8</t>
  </si>
  <si>
    <t>EI19</t>
  </si>
  <si>
    <t>20*13.55*5.0</t>
  </si>
  <si>
    <t>EI22</t>
  </si>
  <si>
    <t>22.0*14.55*5.75</t>
  </si>
  <si>
    <t>EI25</t>
  </si>
  <si>
    <t>25.3*15.55*6.75</t>
  </si>
  <si>
    <t>EI22/19/6</t>
  </si>
  <si>
    <t>22.0*14.7*5.75</t>
  </si>
  <si>
    <t>EI28</t>
  </si>
  <si>
    <t>28.0*16.75*10.6</t>
  </si>
  <si>
    <t>EI30</t>
  </si>
  <si>
    <t>20.0*21.25*10.7</t>
  </si>
  <si>
    <t>EI33/29/13</t>
  </si>
  <si>
    <t>33.0*23.75*12.7</t>
  </si>
  <si>
    <t>EI35</t>
  </si>
  <si>
    <t>35.0*24.25*10.0</t>
  </si>
  <si>
    <t>EI3530</t>
  </si>
  <si>
    <t>35.0*24.2*12</t>
  </si>
  <si>
    <t>EI40</t>
  </si>
  <si>
    <t>40.0*27.25*11.65</t>
  </si>
  <si>
    <t>EI50</t>
  </si>
  <si>
    <t>50.0*33.35*14.6</t>
  </si>
  <si>
    <t>EI60</t>
  </si>
  <si>
    <t>60.0*35.85*15.6</t>
  </si>
  <si>
    <t>EI70</t>
  </si>
  <si>
    <t>70.0*54.0*31.6</t>
  </si>
  <si>
    <t>EP7</t>
  </si>
  <si>
    <t>9.4*3.75*6.5</t>
  </si>
  <si>
    <t>EP10</t>
  </si>
  <si>
    <t>11.5*5.1*7.6</t>
  </si>
  <si>
    <t>EP13</t>
  </si>
  <si>
    <t>12.8*6.5*9.0</t>
  </si>
  <si>
    <t>EP17</t>
  </si>
  <si>
    <t>18.0*8.4*11.0</t>
  </si>
  <si>
    <t>EP20</t>
  </si>
  <si>
    <t>24*10.7*15</t>
  </si>
  <si>
    <t>EPC10</t>
  </si>
  <si>
    <t>EPC25</t>
  </si>
  <si>
    <t>EPC25B</t>
  </si>
  <si>
    <t>27.1*16*8</t>
  </si>
  <si>
    <t xml:space="preserve">ER9.35  </t>
  </si>
  <si>
    <t>TP4</t>
  </si>
  <si>
    <t xml:space="preserve">ER9.5    </t>
  </si>
  <si>
    <t xml:space="preserve">ER11.5  </t>
  </si>
  <si>
    <t xml:space="preserve">ER14.5  </t>
  </si>
  <si>
    <t>EPC13</t>
  </si>
  <si>
    <t>EPC17</t>
  </si>
  <si>
    <t>EPC19</t>
  </si>
  <si>
    <t>EPC27</t>
  </si>
  <si>
    <t>EPC30</t>
  </si>
  <si>
    <t>TP4</t>
  </si>
  <si>
    <t>PC40</t>
  </si>
  <si>
    <t>B1</t>
  </si>
  <si>
    <t>N27</t>
  </si>
  <si>
    <t>RM6</t>
  </si>
  <si>
    <t>RM8</t>
  </si>
  <si>
    <t>RM10</t>
  </si>
  <si>
    <t>RM12</t>
  </si>
  <si>
    <t>5.25*2.65*1.95</t>
  </si>
  <si>
    <t>19.29*8.1*4.75</t>
  </si>
  <si>
    <t>25.4*9.46*6.29</t>
  </si>
  <si>
    <t>25.4*9.66*6.35</t>
  </si>
  <si>
    <t>10.2*4.05*3.4</t>
  </si>
  <si>
    <t>13.3*6.6*4.6</t>
  </si>
  <si>
    <t>17.6*8.55*6</t>
  </si>
  <si>
    <t>19.1*9.75*6</t>
  </si>
  <si>
    <t>25.1*12.5*8</t>
  </si>
  <si>
    <t>9.35*2.35*4.6</t>
  </si>
  <si>
    <t>9.5*2.45*5.9</t>
  </si>
  <si>
    <t>10.83*2.45*4</t>
  </si>
  <si>
    <t>14.5*2.95*6.7</t>
  </si>
  <si>
    <t xml:space="preserve">ER1916 </t>
  </si>
  <si>
    <t>25.1*11.43*6.5</t>
  </si>
  <si>
    <t>30.1*17.5*8</t>
  </si>
  <si>
    <t>EE20/20/5</t>
  </si>
  <si>
    <t>EE22</t>
  </si>
  <si>
    <t>EE05</t>
  </si>
  <si>
    <t>EE6.3</t>
  </si>
  <si>
    <t>6.1*2.85*7.95</t>
  </si>
  <si>
    <t>EE8</t>
  </si>
  <si>
    <t>8.3*4.0*3.6</t>
  </si>
  <si>
    <t>EE10/11</t>
  </si>
  <si>
    <t>10.2*5.5*4.75</t>
  </si>
  <si>
    <t>EE13</t>
  </si>
  <si>
    <t>13.0*6.0*6.15</t>
  </si>
  <si>
    <t>EE16</t>
  </si>
  <si>
    <t>16*7.2*4.8</t>
  </si>
  <si>
    <t>EE19</t>
  </si>
  <si>
    <t>19.1*7.95*5.0</t>
  </si>
  <si>
    <t>EE19/16</t>
  </si>
  <si>
    <t>20.15*10*5.1</t>
  </si>
  <si>
    <t>22*9.35*5.75</t>
  </si>
  <si>
    <t>EE2329S</t>
  </si>
  <si>
    <t>23*14.7*6</t>
  </si>
  <si>
    <t>EE25/19</t>
  </si>
  <si>
    <t>EE25.4</t>
  </si>
  <si>
    <t>EE2825</t>
  </si>
  <si>
    <t>28*12.75*10.6</t>
  </si>
  <si>
    <t>EE30</t>
  </si>
  <si>
    <t>30*13.15*10.7</t>
  </si>
  <si>
    <t>RM14</t>
  </si>
  <si>
    <t>PTS14/8</t>
  </si>
  <si>
    <t>PTS18/11</t>
  </si>
  <si>
    <t>PTS23/11</t>
  </si>
  <si>
    <t>PTS23/18</t>
  </si>
  <si>
    <t>PTS30/19</t>
  </si>
  <si>
    <t>PQ20/16</t>
  </si>
  <si>
    <t>PQ20/20</t>
  </si>
  <si>
    <t>PQ26/20</t>
  </si>
  <si>
    <t>PQ26/25</t>
  </si>
  <si>
    <t>PQ32/20</t>
  </si>
  <si>
    <t>PQ32/30</t>
  </si>
  <si>
    <t>PQ35/35</t>
  </si>
  <si>
    <t>PQ40/40</t>
  </si>
  <si>
    <t>PQ50/50</t>
  </si>
  <si>
    <t>19.2*16*5.6</t>
  </si>
  <si>
    <t xml:space="preserve">ER25.5  </t>
  </si>
  <si>
    <t>25.5*9.3*7.5</t>
  </si>
  <si>
    <t xml:space="preserve">ER25/51 </t>
  </si>
  <si>
    <t>25.4*25.4*18</t>
  </si>
  <si>
    <t xml:space="preserve">ER28/28 </t>
  </si>
  <si>
    <t>28.55*14*11.4</t>
  </si>
  <si>
    <t xml:space="preserve">ER28/34 </t>
  </si>
  <si>
    <t>28.55*16.9*11.4</t>
  </si>
  <si>
    <t xml:space="preserve">ER30/16 </t>
  </si>
  <si>
    <t>30*8*20</t>
  </si>
  <si>
    <t xml:space="preserve">ER30/35 </t>
  </si>
  <si>
    <t>30*17.5*11.2</t>
  </si>
  <si>
    <t xml:space="preserve">ER35/34 </t>
  </si>
  <si>
    <t>35*16.8*11.3</t>
  </si>
  <si>
    <t xml:space="preserve">ER35/41 </t>
  </si>
  <si>
    <t>35*20.7*11.3</t>
  </si>
  <si>
    <t xml:space="preserve">ER39/36 </t>
  </si>
  <si>
    <t>39.1*17.8*12.5</t>
  </si>
  <si>
    <t xml:space="preserve">ER39/42 </t>
  </si>
  <si>
    <t>39.1*21.1*12.5</t>
  </si>
  <si>
    <t>ER40/45</t>
  </si>
  <si>
    <t>PC40</t>
  </si>
  <si>
    <t>40*22.4*13.3</t>
  </si>
  <si>
    <t xml:space="preserve">ER42/15 </t>
  </si>
  <si>
    <t>42*22.4*15.5</t>
  </si>
  <si>
    <t xml:space="preserve">ER42/20 </t>
  </si>
  <si>
    <t>42.15*21.2*19.6</t>
  </si>
  <si>
    <t xml:space="preserve">ER49/54 </t>
  </si>
  <si>
    <t>49*27*17.2</t>
  </si>
  <si>
    <t>ER54/36</t>
  </si>
  <si>
    <t>3C85</t>
  </si>
  <si>
    <t>53.5*18.3*17.95</t>
  </si>
  <si>
    <t>ETD19</t>
  </si>
  <si>
    <t>PC40</t>
  </si>
  <si>
    <t>19.6*13.65*7.4</t>
  </si>
  <si>
    <t>PC40</t>
  </si>
  <si>
    <t>17.6*6.2*8</t>
  </si>
  <si>
    <t>PC40</t>
  </si>
  <si>
    <t>22.75*8.2*10.8</t>
  </si>
  <si>
    <t>27.85*9.3*13.25</t>
  </si>
  <si>
    <t>36.75*11.7*16</t>
  </si>
  <si>
    <t>41.6*14.4*18.7</t>
  </si>
  <si>
    <t>3C85</t>
  </si>
  <si>
    <t>14.05*4.15*9.4</t>
  </si>
  <si>
    <t>18*5.3*11.94</t>
  </si>
  <si>
    <t>22.9*5.5*15.2</t>
  </si>
  <si>
    <t>22.9*9*15.2</t>
  </si>
  <si>
    <t>30*9.4*20.2</t>
  </si>
  <si>
    <t>PC44</t>
  </si>
  <si>
    <t>20.5*8.1*14</t>
  </si>
  <si>
    <t>20.5*10.1*14</t>
  </si>
  <si>
    <t>26.5*10.1*19</t>
  </si>
  <si>
    <t>26.5*12.37*19</t>
  </si>
  <si>
    <t>32*10.27*22</t>
  </si>
  <si>
    <t>32*15.17*22</t>
  </si>
  <si>
    <t>35.1*17.37*26</t>
  </si>
  <si>
    <t>40.5*19.87*28</t>
  </si>
  <si>
    <t>50*24.97*32</t>
  </si>
  <si>
    <t>UU8.5</t>
  </si>
  <si>
    <t>8.5*6.35*3.45</t>
  </si>
  <si>
    <t>UU9.8</t>
  </si>
  <si>
    <t>9.8*7.1*2.7</t>
  </si>
  <si>
    <t>UU10.1</t>
  </si>
  <si>
    <t>HS72</t>
  </si>
  <si>
    <t>10.1*7.5*2.9</t>
  </si>
  <si>
    <t>UU10.5</t>
  </si>
  <si>
    <t>10.5*7.9*5</t>
  </si>
  <si>
    <t>UU13.5</t>
  </si>
  <si>
    <t>13.5*9.9*5</t>
  </si>
  <si>
    <t>UU15.22</t>
  </si>
  <si>
    <t>15.2*11.2*6.7</t>
  </si>
  <si>
    <t>UU15.23</t>
  </si>
  <si>
    <t>15.2*11.4*6.4</t>
  </si>
  <si>
    <t>UU15.7</t>
  </si>
  <si>
    <t>15.7*9.7*6</t>
  </si>
  <si>
    <t>UU17</t>
  </si>
  <si>
    <t>17*16.6*6</t>
  </si>
  <si>
    <t>UU19.7</t>
  </si>
  <si>
    <t>19.7*17.7*6</t>
  </si>
  <si>
    <t>UU21</t>
  </si>
  <si>
    <t>20.8*15.8*7.7</t>
  </si>
  <si>
    <t>UU25</t>
  </si>
  <si>
    <t>25*14*7</t>
  </si>
  <si>
    <t>ETD24</t>
  </si>
  <si>
    <t>24.4*14.45*8.5</t>
  </si>
  <si>
    <t>ETD29</t>
  </si>
  <si>
    <t>29.8*15.8*9.5</t>
  </si>
  <si>
    <t>ETD34</t>
  </si>
  <si>
    <t>34.2*17.3*10.88</t>
  </si>
  <si>
    <t>ETD39</t>
  </si>
  <si>
    <t>39.1*19.8*12.58</t>
  </si>
  <si>
    <t>ETD44</t>
  </si>
  <si>
    <t>44*22.3*14.9</t>
  </si>
  <si>
    <t>ETD49</t>
  </si>
  <si>
    <t>48.7*24.7*16.4</t>
  </si>
  <si>
    <t>ETD54</t>
  </si>
  <si>
    <t>N27</t>
  </si>
  <si>
    <t>54.5*27.8*19.3</t>
  </si>
  <si>
    <t>ETD59</t>
  </si>
  <si>
    <t>59.8*31.2*22.1</t>
  </si>
  <si>
    <t>LP22/13</t>
  </si>
  <si>
    <t>PC44</t>
  </si>
  <si>
    <t>25*11.2*12.9</t>
  </si>
  <si>
    <t>LP23/8</t>
  </si>
  <si>
    <t>16.5*11.7*8.7</t>
  </si>
  <si>
    <t>LP32/13</t>
  </si>
  <si>
    <t>25*15.9*12.9</t>
  </si>
  <si>
    <t>RM4</t>
  </si>
  <si>
    <t>10.8*5.2*4.45</t>
  </si>
  <si>
    <t>RM5</t>
  </si>
  <si>
    <t>14.3*5.2*6.6</t>
  </si>
  <si>
    <t>变压器效率</t>
  </si>
  <si>
    <t>N</t>
  </si>
  <si>
    <t>工作频率</t>
  </si>
  <si>
    <t>工作磁通</t>
  </si>
  <si>
    <t>电流密度</t>
  </si>
  <si>
    <t>J</t>
  </si>
  <si>
    <t>铜填充系数</t>
  </si>
  <si>
    <t>KM</t>
  </si>
  <si>
    <t>磁芯窗口填充系数</t>
  </si>
  <si>
    <t>KC</t>
  </si>
  <si>
    <t>EE85A</t>
  </si>
  <si>
    <t>EE85B</t>
  </si>
  <si>
    <t>EE90</t>
  </si>
  <si>
    <t>EE110</t>
  </si>
  <si>
    <t>EE118</t>
  </si>
  <si>
    <t>EE128</t>
  </si>
  <si>
    <t>EE160</t>
  </si>
  <si>
    <t>EE185</t>
  </si>
  <si>
    <t>EE320</t>
  </si>
  <si>
    <t>桥式</t>
  </si>
  <si>
    <t>全波</t>
  </si>
  <si>
    <t>推挽</t>
  </si>
  <si>
    <r>
      <t xml:space="preserve">( </t>
    </r>
    <r>
      <rPr>
        <sz val="12"/>
        <color indexed="10"/>
        <rFont val="宋体"/>
        <family val="0"/>
      </rPr>
      <t>cm</t>
    </r>
    <r>
      <rPr>
        <vertAlign val="superscript"/>
        <sz val="12"/>
        <color indexed="10"/>
        <rFont val="宋体"/>
        <family val="0"/>
      </rPr>
      <t>4</t>
    </r>
    <r>
      <rPr>
        <vertAlign val="superscript"/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)</t>
    </r>
  </si>
  <si>
    <r>
      <t xml:space="preserve"> ( </t>
    </r>
    <r>
      <rPr>
        <sz val="12"/>
        <color indexed="10"/>
        <rFont val="宋体"/>
        <family val="0"/>
      </rPr>
      <t>mm</t>
    </r>
    <r>
      <rPr>
        <vertAlign val="superscript"/>
        <sz val="12"/>
        <color indexed="10"/>
        <rFont val="宋体"/>
        <family val="0"/>
      </rPr>
      <t>2</t>
    </r>
    <r>
      <rPr>
        <sz val="12"/>
        <color indexed="8"/>
        <rFont val="宋体"/>
        <family val="0"/>
      </rPr>
      <t xml:space="preserve"> )</t>
    </r>
  </si>
  <si>
    <r>
      <t xml:space="preserve">( </t>
    </r>
    <r>
      <rPr>
        <sz val="12"/>
        <color indexed="10"/>
        <rFont val="宋体"/>
        <family val="0"/>
      </rPr>
      <t>mm</t>
    </r>
    <r>
      <rPr>
        <vertAlign val="superscript"/>
        <sz val="12"/>
        <color indexed="10"/>
        <rFont val="宋体"/>
        <family val="0"/>
      </rPr>
      <t>2</t>
    </r>
    <r>
      <rPr>
        <sz val="12"/>
        <color indexed="8"/>
        <rFont val="宋体"/>
        <family val="0"/>
      </rPr>
      <t xml:space="preserve"> )</t>
    </r>
  </si>
  <si>
    <r>
      <t xml:space="preserve">( </t>
    </r>
    <r>
      <rPr>
        <sz val="12"/>
        <color indexed="10"/>
        <rFont val="宋体"/>
        <family val="0"/>
      </rPr>
      <t>nH/N</t>
    </r>
    <r>
      <rPr>
        <vertAlign val="superscript"/>
        <sz val="12"/>
        <color indexed="10"/>
        <rFont val="宋体"/>
        <family val="0"/>
      </rPr>
      <t>2</t>
    </r>
    <r>
      <rPr>
        <sz val="12"/>
        <color indexed="8"/>
        <rFont val="宋体"/>
        <family val="0"/>
      </rPr>
      <t xml:space="preserve"> )</t>
    </r>
  </si>
  <si>
    <r>
      <t xml:space="preserve"> ( </t>
    </r>
    <r>
      <rPr>
        <sz val="12"/>
        <color indexed="10"/>
        <rFont val="宋体"/>
        <family val="0"/>
      </rPr>
      <t>mm</t>
    </r>
    <r>
      <rPr>
        <sz val="12"/>
        <color indexed="8"/>
        <rFont val="宋体"/>
        <family val="0"/>
      </rPr>
      <t xml:space="preserve"> )</t>
    </r>
  </si>
  <si>
    <r>
      <t xml:space="preserve"> ( </t>
    </r>
    <r>
      <rPr>
        <sz val="12"/>
        <color indexed="10"/>
        <rFont val="宋体"/>
        <family val="0"/>
      </rPr>
      <t>mm</t>
    </r>
    <r>
      <rPr>
        <vertAlign val="superscript"/>
        <sz val="12"/>
        <color indexed="10"/>
        <rFont val="宋体"/>
        <family val="0"/>
      </rPr>
      <t>3</t>
    </r>
    <r>
      <rPr>
        <sz val="12"/>
        <color indexed="8"/>
        <rFont val="宋体"/>
        <family val="0"/>
      </rPr>
      <t xml:space="preserve"> )</t>
    </r>
  </si>
  <si>
    <t>F</t>
  </si>
  <si>
    <t>BM</t>
  </si>
  <si>
    <t>型号</t>
  </si>
  <si>
    <t>材质</t>
  </si>
  <si>
    <t>AP</t>
  </si>
  <si>
    <t>AE</t>
  </si>
  <si>
    <t>AW</t>
  </si>
  <si>
    <t>AL</t>
  </si>
  <si>
    <t>Le</t>
  </si>
  <si>
    <t>Ve</t>
  </si>
  <si>
    <t>Wt</t>
  </si>
  <si>
    <r>
      <t xml:space="preserve"> ( </t>
    </r>
    <r>
      <rPr>
        <sz val="12"/>
        <color indexed="10"/>
        <rFont val="宋体"/>
        <family val="0"/>
      </rPr>
      <t>g/pcs</t>
    </r>
    <r>
      <rPr>
        <sz val="12"/>
        <color indexed="8"/>
        <rFont val="宋体"/>
        <family val="0"/>
      </rPr>
      <t xml:space="preserve"> )</t>
    </r>
  </si>
  <si>
    <r>
      <t xml:space="preserve"> ( </t>
    </r>
    <r>
      <rPr>
        <sz val="12"/>
        <color indexed="10"/>
        <rFont val="宋体"/>
        <family val="0"/>
      </rPr>
      <t>mm</t>
    </r>
    <r>
      <rPr>
        <sz val="12"/>
        <color indexed="8"/>
        <rFont val="宋体"/>
        <family val="0"/>
      </rPr>
      <t xml:space="preserve"> )</t>
    </r>
  </si>
  <si>
    <t>尺寸</t>
  </si>
  <si>
    <r>
      <rPr>
        <sz val="12"/>
        <color indexed="11"/>
        <rFont val="宋体"/>
        <family val="0"/>
      </rPr>
      <t>PO</t>
    </r>
    <r>
      <rPr>
        <sz val="12"/>
        <color indexed="8"/>
        <rFont val="宋体"/>
        <family val="0"/>
      </rPr>
      <t>(</t>
    </r>
    <r>
      <rPr>
        <sz val="12"/>
        <color indexed="10"/>
        <rFont val="宋体"/>
        <family val="0"/>
      </rPr>
      <t>VA</t>
    </r>
    <r>
      <rPr>
        <sz val="12"/>
        <color indexed="8"/>
        <rFont val="宋体"/>
        <family val="0"/>
      </rPr>
      <t>)</t>
    </r>
  </si>
  <si>
    <t>EE110</t>
  </si>
  <si>
    <t>EE85</t>
  </si>
  <si>
    <t>EE65</t>
  </si>
  <si>
    <t>EE55</t>
  </si>
  <si>
    <t>PQ50</t>
  </si>
  <si>
    <t>ER54</t>
  </si>
  <si>
    <t>ER49</t>
  </si>
  <si>
    <t>ER40</t>
  </si>
  <si>
    <t>东莞市长安镇明和电子广场B区B-B1012柜  0769-89268756</t>
  </si>
  <si>
    <t>以下是单套的零售价,批量价格更优(小尺寸敬请查询)</t>
  </si>
  <si>
    <t>在绿色区输入参数,结果是PO功率</t>
  </si>
  <si>
    <t>H</t>
  </si>
  <si>
    <t>V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</si>
</sst>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"/>
    <numFmt numFmtId="185" formatCode="0_);[Red]\(0\)"/>
    <numFmt numFmtId="186" formatCode="0.0_);[Red]\(0.0\)"/>
    <numFmt numFmtId="187" formatCode="0.00_);[Red]\(0.00\)"/>
    <numFmt numFmtId="188" formatCode="0_ "/>
    <numFmt numFmtId="189" formatCode="0.0_ "/>
    <numFmt numFmtId="190" formatCode="0.00_ "/>
    <numFmt numFmtId="191" formatCode="0.000"/>
  </numFmts>
  <fonts count="65">
    <font>
      <sz val="12"/>
      <name val="新細明體"/>
      <family val="1"/>
    </font>
    <font>
      <sz val="11"/>
      <color indexed="8"/>
      <name val="宋体"/>
      <family val="0"/>
    </font>
    <font>
      <sz val="11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vertAlign val="superscript"/>
      <sz val="12"/>
      <color indexed="8"/>
      <name val="宋体"/>
      <family val="0"/>
    </font>
    <font>
      <sz val="9"/>
      <name val="宋体"/>
      <family val="0"/>
    </font>
    <font>
      <b/>
      <sz val="11"/>
      <color indexed="12"/>
      <name val="宋体"/>
      <family val="0"/>
    </font>
    <font>
      <b/>
      <sz val="11"/>
      <color indexed="10"/>
      <name val="Tahoma"/>
      <family val="2"/>
    </font>
    <font>
      <sz val="9"/>
      <name val="Tahoma"/>
      <family val="2"/>
    </font>
    <font>
      <b/>
      <sz val="14"/>
      <color indexed="11"/>
      <name val="宋体"/>
      <family val="0"/>
    </font>
    <font>
      <b/>
      <sz val="14"/>
      <name val="Tahoma"/>
      <family val="2"/>
    </font>
    <font>
      <b/>
      <sz val="14"/>
      <color indexed="10"/>
      <name val="Tahoma"/>
      <family val="2"/>
    </font>
    <font>
      <sz val="14"/>
      <name val="Tahoma"/>
      <family val="2"/>
    </font>
    <font>
      <sz val="11"/>
      <name val="Tahoma"/>
      <family val="2"/>
    </font>
    <font>
      <b/>
      <sz val="14"/>
      <color indexed="10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vertAlign val="superscript"/>
      <sz val="12"/>
      <color indexed="10"/>
      <name val="宋体"/>
      <family val="0"/>
    </font>
    <font>
      <b/>
      <sz val="12"/>
      <color indexed="10"/>
      <name val="新細明體"/>
      <family val="1"/>
    </font>
    <font>
      <sz val="12"/>
      <color indexed="11"/>
      <name val="宋体"/>
      <family val="0"/>
    </font>
    <font>
      <b/>
      <sz val="12"/>
      <color indexed="12"/>
      <name val="宋体"/>
      <family val="0"/>
    </font>
    <font>
      <b/>
      <sz val="11"/>
      <color indexed="10"/>
      <name val="宋体"/>
      <family val="0"/>
    </font>
    <font>
      <b/>
      <sz val="12"/>
      <name val="新細明體"/>
      <family val="1"/>
    </font>
    <font>
      <b/>
      <sz val="12"/>
      <color indexed="9"/>
      <name val="宋体"/>
      <family val="0"/>
    </font>
    <font>
      <b/>
      <sz val="12"/>
      <color indexed="9"/>
      <name val="新細明體"/>
      <family val="1"/>
    </font>
    <font>
      <b/>
      <sz val="16"/>
      <color indexed="9"/>
      <name val="宋体"/>
      <family val="0"/>
    </font>
    <font>
      <b/>
      <sz val="16"/>
      <color indexed="9"/>
      <name val="新細明體"/>
      <family val="1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19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54" fillId="20" borderId="0" applyNumberFormat="0" applyBorder="0" applyAlignment="0" applyProtection="0"/>
    <xf numFmtId="0" fontId="5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22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21" borderId="8" applyNumberFormat="0" applyAlignment="0" applyProtection="0"/>
    <xf numFmtId="0" fontId="63" fillId="30" borderId="5" applyNumberFormat="0" applyAlignment="0" applyProtection="0"/>
    <xf numFmtId="0" fontId="2" fillId="0" borderId="0">
      <alignment/>
      <protection/>
    </xf>
    <xf numFmtId="0" fontId="0" fillId="31" borderId="9" applyNumberFormat="0" applyFont="0" applyAlignment="0" applyProtection="0"/>
  </cellStyleXfs>
  <cellXfs count="47">
    <xf numFmtId="0" fontId="0" fillId="0" borderId="0" xfId="0" applyAlignment="1">
      <alignment/>
    </xf>
    <xf numFmtId="0" fontId="9" fillId="32" borderId="10" xfId="0" applyFont="1" applyFill="1" applyBorder="1" applyAlignment="1" applyProtection="1">
      <alignment horizontal="center" vertical="center"/>
      <protection locked="0"/>
    </xf>
    <xf numFmtId="188" fontId="9" fillId="0" borderId="0" xfId="0" applyNumberFormat="1" applyFont="1" applyAlignment="1" applyProtection="1">
      <alignment horizontal="center" vertical="center"/>
      <protection locked="0"/>
    </xf>
    <xf numFmtId="188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32" borderId="0" xfId="63" applyFont="1" applyFill="1" applyBorder="1" applyAlignment="1" applyProtection="1">
      <alignment horizontal="left" vertical="center"/>
      <protection locked="0"/>
    </xf>
    <xf numFmtId="0" fontId="5" fillId="32" borderId="0" xfId="63" applyFont="1" applyFill="1" applyBorder="1" applyAlignment="1" applyProtection="1">
      <alignment horizontal="center" vertical="center"/>
      <protection locked="0"/>
    </xf>
    <xf numFmtId="188" fontId="5" fillId="32" borderId="0" xfId="63" applyNumberFormat="1" applyFont="1" applyFill="1" applyBorder="1" applyAlignment="1" applyProtection="1">
      <alignment horizontal="center" vertical="center"/>
      <protection locked="0"/>
    </xf>
    <xf numFmtId="185" fontId="5" fillId="32" borderId="0" xfId="63" applyNumberFormat="1" applyFont="1" applyFill="1" applyBorder="1" applyAlignment="1" applyProtection="1">
      <alignment horizontal="center" vertical="center"/>
      <protection locked="0"/>
    </xf>
    <xf numFmtId="0" fontId="6" fillId="0" borderId="0" xfId="63" applyFont="1" applyFill="1" applyBorder="1" applyAlignment="1" applyProtection="1">
      <alignment horizontal="center" vertical="center"/>
      <protection locked="0"/>
    </xf>
    <xf numFmtId="184" fontId="6" fillId="0" borderId="0" xfId="63" applyNumberFormat="1" applyFont="1" applyFill="1" applyBorder="1" applyAlignment="1" applyProtection="1">
      <alignment horizontal="center" vertical="center"/>
      <protection locked="0"/>
    </xf>
    <xf numFmtId="185" fontId="6" fillId="0" borderId="0" xfId="63" applyNumberFormat="1" applyFont="1" applyFill="1" applyBorder="1" applyAlignment="1" applyProtection="1">
      <alignment horizontal="center" vertical="center"/>
      <protection locked="0"/>
    </xf>
    <xf numFmtId="186" fontId="6" fillId="0" borderId="0" xfId="63" applyNumberFormat="1" applyFont="1" applyFill="1" applyBorder="1" applyAlignment="1" applyProtection="1">
      <alignment horizontal="center" vertical="center"/>
      <protection locked="0"/>
    </xf>
    <xf numFmtId="187" fontId="6" fillId="0" borderId="0" xfId="6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2" borderId="0" xfId="0" applyFill="1" applyAlignment="1" applyProtection="1">
      <alignment horizontal="center" vertical="center"/>
      <protection/>
    </xf>
    <xf numFmtId="0" fontId="22" fillId="32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85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2" fillId="32" borderId="10" xfId="0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horizontal="center" vertical="center"/>
      <protection/>
    </xf>
    <xf numFmtId="185" fontId="5" fillId="0" borderId="0" xfId="63" applyNumberFormat="1" applyFont="1" applyFill="1" applyBorder="1" applyAlignment="1" applyProtection="1">
      <alignment horizontal="center" vertical="center"/>
      <protection/>
    </xf>
    <xf numFmtId="188" fontId="9" fillId="32" borderId="0" xfId="0" applyNumberFormat="1" applyFont="1" applyFill="1" applyAlignment="1" applyProtection="1">
      <alignment horizontal="center" vertical="center"/>
      <protection/>
    </xf>
    <xf numFmtId="0" fontId="6" fillId="32" borderId="0" xfId="63" applyFont="1" applyFill="1" applyBorder="1" applyAlignment="1" applyProtection="1">
      <alignment horizontal="left" vertical="center"/>
      <protection/>
    </xf>
    <xf numFmtId="0" fontId="6" fillId="32" borderId="0" xfId="63" applyFont="1" applyFill="1" applyBorder="1" applyAlignment="1" applyProtection="1">
      <alignment horizontal="center" vertical="center"/>
      <protection/>
    </xf>
    <xf numFmtId="188" fontId="6" fillId="32" borderId="0" xfId="63" applyNumberFormat="1" applyFont="1" applyFill="1" applyBorder="1" applyAlignment="1" applyProtection="1">
      <alignment horizontal="center" vertical="center"/>
      <protection/>
    </xf>
    <xf numFmtId="185" fontId="6" fillId="32" borderId="0" xfId="63" applyNumberFormat="1" applyFont="1" applyFill="1" applyBorder="1" applyAlignment="1" applyProtection="1">
      <alignment horizontal="center" vertical="center"/>
      <protection/>
    </xf>
    <xf numFmtId="0" fontId="6" fillId="0" borderId="0" xfId="63" applyFont="1" applyFill="1" applyBorder="1" applyAlignment="1" applyProtection="1">
      <alignment horizontal="left" vertical="center"/>
      <protection/>
    </xf>
    <xf numFmtId="0" fontId="6" fillId="0" borderId="0" xfId="63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88" fontId="24" fillId="0" borderId="0" xfId="63" applyNumberFormat="1" applyFont="1" applyFill="1" applyBorder="1" applyAlignment="1" applyProtection="1">
      <alignment horizontal="center" vertical="center"/>
      <protection/>
    </xf>
    <xf numFmtId="190" fontId="24" fillId="0" borderId="0" xfId="63" applyNumberFormat="1" applyFont="1" applyFill="1" applyBorder="1" applyAlignment="1" applyProtection="1">
      <alignment horizontal="center" vertical="center"/>
      <protection/>
    </xf>
    <xf numFmtId="189" fontId="24" fillId="0" borderId="0" xfId="63" applyNumberFormat="1" applyFont="1" applyFill="1" applyBorder="1" applyAlignment="1" applyProtection="1">
      <alignment horizontal="center" vertical="center"/>
      <protection/>
    </xf>
    <xf numFmtId="190" fontId="6" fillId="0" borderId="0" xfId="0" applyNumberFormat="1" applyFont="1" applyFill="1" applyBorder="1" applyAlignment="1" applyProtection="1">
      <alignment horizontal="center" vertical="center"/>
      <protection/>
    </xf>
    <xf numFmtId="191" fontId="6" fillId="0" borderId="0" xfId="63" applyNumberFormat="1" applyFont="1" applyFill="1" applyBorder="1" applyAlignment="1" applyProtection="1">
      <alignment horizontal="center" vertical="center"/>
      <protection locked="0"/>
    </xf>
    <xf numFmtId="2" fontId="6" fillId="0" borderId="0" xfId="63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/>
    </xf>
    <xf numFmtId="185" fontId="24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5" fontId="25" fillId="0" borderId="0" xfId="0" applyNumberFormat="1" applyFont="1" applyAlignment="1" applyProtection="1">
      <alignment horizontal="center" vertical="center"/>
      <protection/>
    </xf>
    <xf numFmtId="188" fontId="31" fillId="32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185" fontId="27" fillId="33" borderId="0" xfId="0" applyNumberFormat="1" applyFont="1" applyFill="1" applyBorder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 horizontal="center" vertical="center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一般_Sheet1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C3" sqref="C3"/>
    </sheetView>
  </sheetViews>
  <sheetFormatPr defaultColWidth="10.25390625" defaultRowHeight="25.5" customHeight="1"/>
  <cols>
    <col min="1" max="1" width="20.375" style="30" customWidth="1"/>
    <col min="2" max="2" width="10.50390625" style="16" customWidth="1"/>
    <col min="3" max="5" width="10.50390625" style="20" customWidth="1"/>
    <col min="6" max="6" width="10.50390625" style="16" customWidth="1"/>
    <col min="7" max="12" width="10.50390625" style="17" customWidth="1"/>
    <col min="13" max="13" width="17.50390625" style="16" customWidth="1"/>
    <col min="14" max="253" width="9.875" style="18" customWidth="1"/>
    <col min="254" max="16384" width="10.25390625" style="18" customWidth="1"/>
  </cols>
  <sheetData>
    <row r="1" spans="1:12" ht="25.5" customHeight="1">
      <c r="A1" s="41" t="s">
        <v>347</v>
      </c>
      <c r="B1" s="42"/>
      <c r="C1" s="42"/>
      <c r="E1" s="45" t="s">
        <v>345</v>
      </c>
      <c r="F1" s="46"/>
      <c r="G1" s="46"/>
      <c r="H1" s="46"/>
      <c r="I1" s="46"/>
      <c r="J1" s="46"/>
      <c r="K1" s="46"/>
      <c r="L1" s="46"/>
    </row>
    <row r="2" spans="1:13" ht="25.5" customHeight="1">
      <c r="A2" s="14" t="s">
        <v>294</v>
      </c>
      <c r="B2" s="15" t="s">
        <v>295</v>
      </c>
      <c r="C2" s="1">
        <v>0.92</v>
      </c>
      <c r="D2" s="18"/>
      <c r="E2" s="43" t="s">
        <v>346</v>
      </c>
      <c r="F2" s="44"/>
      <c r="G2" s="44"/>
      <c r="H2" s="44"/>
      <c r="I2" s="44"/>
      <c r="J2" s="44"/>
      <c r="K2" s="44"/>
      <c r="L2" s="44"/>
      <c r="M2" s="18"/>
    </row>
    <row r="3" spans="1:10" ht="25.5" customHeight="1">
      <c r="A3" s="14" t="s">
        <v>296</v>
      </c>
      <c r="B3" s="19" t="s">
        <v>322</v>
      </c>
      <c r="C3" s="1">
        <v>25</v>
      </c>
      <c r="D3" s="2"/>
      <c r="E3" s="39" t="s">
        <v>337</v>
      </c>
      <c r="F3" s="37" t="s">
        <v>348</v>
      </c>
      <c r="G3" s="40">
        <v>100</v>
      </c>
      <c r="H3" s="39" t="s">
        <v>341</v>
      </c>
      <c r="I3" s="38" t="s">
        <v>349</v>
      </c>
      <c r="J3" s="40">
        <v>16</v>
      </c>
    </row>
    <row r="4" spans="1:10" ht="25.5" customHeight="1">
      <c r="A4" s="14" t="s">
        <v>297</v>
      </c>
      <c r="B4" s="19" t="s">
        <v>323</v>
      </c>
      <c r="C4" s="1">
        <v>1500</v>
      </c>
      <c r="D4" s="2"/>
      <c r="E4" s="39" t="s">
        <v>338</v>
      </c>
      <c r="F4" s="37" t="s">
        <v>349</v>
      </c>
      <c r="G4" s="40">
        <v>45</v>
      </c>
      <c r="H4" s="39" t="s">
        <v>342</v>
      </c>
      <c r="I4" s="38" t="s">
        <v>349</v>
      </c>
      <c r="J4" s="40">
        <v>13</v>
      </c>
    </row>
    <row r="5" spans="1:10" ht="25.5" customHeight="1">
      <c r="A5" s="14" t="s">
        <v>298</v>
      </c>
      <c r="B5" s="19" t="s">
        <v>299</v>
      </c>
      <c r="C5" s="1">
        <v>2.5</v>
      </c>
      <c r="D5" s="2"/>
      <c r="E5" s="39" t="s">
        <v>339</v>
      </c>
      <c r="F5" s="37" t="s">
        <v>348</v>
      </c>
      <c r="G5" s="40">
        <v>30</v>
      </c>
      <c r="H5" s="39" t="s">
        <v>343</v>
      </c>
      <c r="I5" s="38" t="s">
        <v>349</v>
      </c>
      <c r="J5" s="40">
        <v>13</v>
      </c>
    </row>
    <row r="6" spans="1:10" ht="25.5" customHeight="1">
      <c r="A6" s="14" t="s">
        <v>300</v>
      </c>
      <c r="B6" s="19" t="s">
        <v>301</v>
      </c>
      <c r="C6" s="1">
        <v>0.4</v>
      </c>
      <c r="D6" s="2"/>
      <c r="E6" s="39" t="s">
        <v>340</v>
      </c>
      <c r="F6" s="37" t="s">
        <v>349</v>
      </c>
      <c r="G6" s="40">
        <v>13</v>
      </c>
      <c r="H6" s="39" t="s">
        <v>344</v>
      </c>
      <c r="I6" s="38" t="s">
        <v>348</v>
      </c>
      <c r="J6" s="40">
        <v>5</v>
      </c>
    </row>
    <row r="7" spans="1:12" ht="25.5" customHeight="1">
      <c r="A7" s="14" t="s">
        <v>302</v>
      </c>
      <c r="B7" s="19" t="s">
        <v>303</v>
      </c>
      <c r="C7" s="1">
        <v>1</v>
      </c>
      <c r="D7" s="3"/>
      <c r="E7" s="39"/>
      <c r="G7" s="40"/>
      <c r="J7" s="21"/>
      <c r="K7" s="21"/>
      <c r="L7" s="21"/>
    </row>
    <row r="8" spans="1:13" s="16" customFormat="1" ht="25.5" customHeight="1">
      <c r="A8" s="22" t="s">
        <v>324</v>
      </c>
      <c r="B8" s="22" t="s">
        <v>325</v>
      </c>
      <c r="C8" s="22" t="s">
        <v>313</v>
      </c>
      <c r="D8" s="22" t="s">
        <v>314</v>
      </c>
      <c r="E8" s="22" t="s">
        <v>315</v>
      </c>
      <c r="F8" s="22" t="s">
        <v>326</v>
      </c>
      <c r="G8" s="22" t="s">
        <v>327</v>
      </c>
      <c r="H8" s="22" t="s">
        <v>328</v>
      </c>
      <c r="I8" s="22" t="s">
        <v>329</v>
      </c>
      <c r="J8" s="22" t="s">
        <v>330</v>
      </c>
      <c r="K8" s="22" t="s">
        <v>331</v>
      </c>
      <c r="L8" s="22" t="s">
        <v>332</v>
      </c>
      <c r="M8" s="22" t="s">
        <v>335</v>
      </c>
    </row>
    <row r="9" spans="1:13" ht="25.5" customHeight="1">
      <c r="A9" s="23"/>
      <c r="B9" s="24"/>
      <c r="C9" s="25" t="s">
        <v>336</v>
      </c>
      <c r="D9" s="25" t="s">
        <v>336</v>
      </c>
      <c r="E9" s="25" t="s">
        <v>336</v>
      </c>
      <c r="F9" s="24" t="s">
        <v>316</v>
      </c>
      <c r="G9" s="26" t="s">
        <v>317</v>
      </c>
      <c r="H9" s="26" t="s">
        <v>318</v>
      </c>
      <c r="I9" s="26" t="s">
        <v>319</v>
      </c>
      <c r="J9" s="26" t="s">
        <v>320</v>
      </c>
      <c r="K9" s="26" t="s">
        <v>321</v>
      </c>
      <c r="L9" s="26" t="s">
        <v>333</v>
      </c>
      <c r="M9" s="26" t="s">
        <v>334</v>
      </c>
    </row>
    <row r="10" spans="1:13" ht="25.5" customHeight="1">
      <c r="A10" s="4"/>
      <c r="B10" s="5"/>
      <c r="C10" s="6"/>
      <c r="D10" s="6"/>
      <c r="E10" s="6"/>
      <c r="F10" s="5"/>
      <c r="G10" s="7"/>
      <c r="H10" s="7"/>
      <c r="I10" s="7"/>
      <c r="J10" s="7"/>
      <c r="K10" s="7"/>
      <c r="L10" s="7"/>
      <c r="M10" s="5"/>
    </row>
    <row r="11" spans="1:13" ht="25.5" customHeight="1">
      <c r="A11" s="27" t="s">
        <v>1</v>
      </c>
      <c r="B11" s="28" t="s">
        <v>2</v>
      </c>
      <c r="C11" s="31">
        <f aca="true" t="shared" si="0" ref="C11:C42">(F11*(4*$C$3*1000*$C$4*$C$5*$C$6*$C$7)/1000000)/(1+1/$C$2)</f>
        <v>98.76271874999999</v>
      </c>
      <c r="D11" s="31">
        <f aca="true" t="shared" si="1" ref="D11:D42">(F11*(4*$C$3*1000*$C$4*$C$5*$C$6*$C$7)/1000000)/(1.414+1/$C$2)</f>
        <v>82.41386773756128</v>
      </c>
      <c r="E11" s="31">
        <f aca="true" t="shared" si="2" ref="E11:E42">(F11*(4*$C$3*1000*$C$4*$C$5*$C$6*$C$7)/1000000)/(1+1/$C$2)/1.414</f>
        <v>69.84633574964639</v>
      </c>
      <c r="F11" s="9">
        <v>1.37409</v>
      </c>
      <c r="G11" s="10">
        <v>84.3</v>
      </c>
      <c r="H11" s="10">
        <v>163</v>
      </c>
      <c r="I11" s="10">
        <v>2100</v>
      </c>
      <c r="J11" s="10">
        <v>77.4</v>
      </c>
      <c r="K11" s="10">
        <v>6530</v>
      </c>
      <c r="L11" s="10">
        <v>38</v>
      </c>
      <c r="M11" s="8" t="s">
        <v>3</v>
      </c>
    </row>
    <row r="12" spans="1:13" ht="25.5" customHeight="1">
      <c r="A12" s="27" t="s">
        <v>4</v>
      </c>
      <c r="B12" s="28" t="s">
        <v>2</v>
      </c>
      <c r="C12" s="31">
        <f t="shared" si="0"/>
        <v>186.11312500000003</v>
      </c>
      <c r="D12" s="31">
        <f t="shared" si="1"/>
        <v>155.30457911755502</v>
      </c>
      <c r="E12" s="31">
        <f t="shared" si="2"/>
        <v>131.62172913719945</v>
      </c>
      <c r="F12" s="9">
        <v>2.5894</v>
      </c>
      <c r="G12" s="10">
        <v>121</v>
      </c>
      <c r="H12" s="10">
        <v>214</v>
      </c>
      <c r="I12" s="10">
        <v>2700</v>
      </c>
      <c r="J12" s="10">
        <v>89.3</v>
      </c>
      <c r="K12" s="10">
        <v>10800</v>
      </c>
      <c r="L12" s="10">
        <v>60</v>
      </c>
      <c r="M12" s="8" t="s">
        <v>5</v>
      </c>
    </row>
    <row r="13" spans="1:13" ht="25.5" customHeight="1">
      <c r="A13" s="27" t="s">
        <v>6</v>
      </c>
      <c r="B13" s="28" t="s">
        <v>2</v>
      </c>
      <c r="C13" s="31">
        <f t="shared" si="0"/>
        <v>402.35625000000005</v>
      </c>
      <c r="D13" s="31">
        <f t="shared" si="1"/>
        <v>335.75153854177535</v>
      </c>
      <c r="E13" s="31">
        <f t="shared" si="2"/>
        <v>284.5518033946252</v>
      </c>
      <c r="F13" s="9">
        <v>5.598</v>
      </c>
      <c r="G13" s="10">
        <v>180</v>
      </c>
      <c r="H13" s="10">
        <v>311</v>
      </c>
      <c r="I13" s="10">
        <v>3600</v>
      </c>
      <c r="J13" s="10">
        <v>105</v>
      </c>
      <c r="K13" s="10">
        <v>18800</v>
      </c>
      <c r="L13" s="10">
        <v>112</v>
      </c>
      <c r="M13" s="8" t="s">
        <v>7</v>
      </c>
    </row>
    <row r="14" spans="1:13" ht="25.5" customHeight="1">
      <c r="A14" s="27" t="s">
        <v>8</v>
      </c>
      <c r="B14" s="28" t="s">
        <v>2</v>
      </c>
      <c r="C14" s="31">
        <f t="shared" si="0"/>
        <v>1281.3946875000001</v>
      </c>
      <c r="D14" s="31">
        <f t="shared" si="1"/>
        <v>1069.2768853655994</v>
      </c>
      <c r="E14" s="31">
        <f t="shared" si="2"/>
        <v>906.2197224186706</v>
      </c>
      <c r="F14" s="36">
        <v>17.8281</v>
      </c>
      <c r="G14" s="10">
        <v>279</v>
      </c>
      <c r="H14" s="10">
        <v>639</v>
      </c>
      <c r="I14" s="10">
        <v>3900</v>
      </c>
      <c r="J14" s="10">
        <v>144</v>
      </c>
      <c r="K14" s="10">
        <v>40100</v>
      </c>
      <c r="L14" s="10">
        <v>254</v>
      </c>
      <c r="M14" s="8" t="s">
        <v>9</v>
      </c>
    </row>
    <row r="15" spans="1:13" ht="25.5" customHeight="1">
      <c r="A15" s="27" t="s">
        <v>143</v>
      </c>
      <c r="B15" s="28" t="s">
        <v>10</v>
      </c>
      <c r="C15" s="32">
        <f t="shared" si="0"/>
        <v>0.094515625</v>
      </c>
      <c r="D15" s="32">
        <f t="shared" si="1"/>
        <v>0.07886982371962031</v>
      </c>
      <c r="E15" s="32">
        <f t="shared" si="2"/>
        <v>0.06684273338048091</v>
      </c>
      <c r="F15" s="9">
        <v>0.001315</v>
      </c>
      <c r="G15" s="11">
        <v>2.63</v>
      </c>
      <c r="H15" s="11">
        <v>5</v>
      </c>
      <c r="I15" s="10">
        <v>285</v>
      </c>
      <c r="J15" s="10">
        <v>12.6</v>
      </c>
      <c r="K15" s="10">
        <v>33.1</v>
      </c>
      <c r="L15" s="12">
        <v>0.16</v>
      </c>
      <c r="M15" s="8" t="s">
        <v>125</v>
      </c>
    </row>
    <row r="16" spans="1:13" ht="25.5" customHeight="1">
      <c r="A16" s="27" t="s">
        <v>144</v>
      </c>
      <c r="B16" s="28" t="s">
        <v>10</v>
      </c>
      <c r="C16" s="32">
        <f t="shared" si="0"/>
        <v>0.1061061875</v>
      </c>
      <c r="D16" s="32">
        <f t="shared" si="1"/>
        <v>0.08854172316678835</v>
      </c>
      <c r="E16" s="32">
        <f t="shared" si="2"/>
        <v>0.07503973656294202</v>
      </c>
      <c r="F16" s="9">
        <v>0.00147626</v>
      </c>
      <c r="G16" s="11">
        <v>3.31</v>
      </c>
      <c r="H16" s="11">
        <v>4.46</v>
      </c>
      <c r="I16" s="10">
        <v>405</v>
      </c>
      <c r="J16" s="10">
        <v>12.2</v>
      </c>
      <c r="K16" s="10">
        <v>40.4</v>
      </c>
      <c r="L16" s="12">
        <v>0.24</v>
      </c>
      <c r="M16" s="8" t="s">
        <v>145</v>
      </c>
    </row>
    <row r="17" spans="1:13" ht="25.5" customHeight="1">
      <c r="A17" s="27" t="s">
        <v>146</v>
      </c>
      <c r="B17" s="28" t="s">
        <v>10</v>
      </c>
      <c r="C17" s="32">
        <f t="shared" si="0"/>
        <v>0.656578125</v>
      </c>
      <c r="D17" s="32">
        <f t="shared" si="1"/>
        <v>0.5478903723792635</v>
      </c>
      <c r="E17" s="32">
        <f t="shared" si="2"/>
        <v>0.4643409653465347</v>
      </c>
      <c r="F17" s="9">
        <v>0.009135</v>
      </c>
      <c r="G17" s="11">
        <v>7</v>
      </c>
      <c r="H17" s="10">
        <v>13.05</v>
      </c>
      <c r="I17" s="10">
        <v>590</v>
      </c>
      <c r="J17" s="10">
        <v>19.47</v>
      </c>
      <c r="K17" s="10">
        <v>139</v>
      </c>
      <c r="L17" s="12">
        <v>0.7</v>
      </c>
      <c r="M17" s="8" t="s">
        <v>147</v>
      </c>
    </row>
    <row r="18" spans="1:13" ht="25.5" customHeight="1">
      <c r="A18" s="27" t="s">
        <v>148</v>
      </c>
      <c r="B18" s="28" t="s">
        <v>10</v>
      </c>
      <c r="C18" s="33">
        <f t="shared" si="0"/>
        <v>2.061159375</v>
      </c>
      <c r="D18" s="33">
        <f t="shared" si="1"/>
        <v>1.7199619276103055</v>
      </c>
      <c r="E18" s="33">
        <f t="shared" si="2"/>
        <v>1.457679897454031</v>
      </c>
      <c r="F18" s="35">
        <v>0.028677</v>
      </c>
      <c r="G18" s="10">
        <v>12.1</v>
      </c>
      <c r="H18" s="10">
        <v>23.7</v>
      </c>
      <c r="I18" s="10">
        <v>850</v>
      </c>
      <c r="J18" s="10">
        <v>26.6</v>
      </c>
      <c r="K18" s="10">
        <v>302</v>
      </c>
      <c r="L18" s="11">
        <v>1.5</v>
      </c>
      <c r="M18" s="8" t="s">
        <v>149</v>
      </c>
    </row>
    <row r="19" spans="1:13" ht="25.5" customHeight="1">
      <c r="A19" s="27" t="s">
        <v>150</v>
      </c>
      <c r="B19" s="28" t="s">
        <v>10</v>
      </c>
      <c r="C19" s="33">
        <f t="shared" si="0"/>
        <v>4.098923437500002</v>
      </c>
      <c r="D19" s="33">
        <f t="shared" si="1"/>
        <v>3.4204013247105465</v>
      </c>
      <c r="E19" s="33">
        <f t="shared" si="2"/>
        <v>2.898814312234796</v>
      </c>
      <c r="F19" s="35">
        <v>0.05702850000000001</v>
      </c>
      <c r="G19" s="10">
        <v>17.1</v>
      </c>
      <c r="H19" s="10">
        <v>33.35</v>
      </c>
      <c r="I19" s="10">
        <v>1130</v>
      </c>
      <c r="J19" s="10">
        <v>30.2</v>
      </c>
      <c r="K19" s="10">
        <v>517</v>
      </c>
      <c r="L19" s="11">
        <v>2.7</v>
      </c>
      <c r="M19" s="8" t="s">
        <v>151</v>
      </c>
    </row>
    <row r="20" spans="1:13" ht="25.5" customHeight="1">
      <c r="A20" s="27" t="s">
        <v>152</v>
      </c>
      <c r="B20" s="28" t="s">
        <v>10</v>
      </c>
      <c r="C20" s="33">
        <f t="shared" si="0"/>
        <v>5.499300000000002</v>
      </c>
      <c r="D20" s="33">
        <f t="shared" si="1"/>
        <v>4.5889642223844795</v>
      </c>
      <c r="E20" s="33">
        <f t="shared" si="2"/>
        <v>3.8891796322489407</v>
      </c>
      <c r="F20" s="35">
        <v>0.07651200000000001</v>
      </c>
      <c r="G20" s="10">
        <v>19.2</v>
      </c>
      <c r="H20" s="10">
        <v>39.85</v>
      </c>
      <c r="I20" s="10">
        <v>1140</v>
      </c>
      <c r="J20" s="10">
        <v>35</v>
      </c>
      <c r="K20" s="10">
        <v>672</v>
      </c>
      <c r="L20" s="11">
        <v>3.3</v>
      </c>
      <c r="M20" s="8" t="s">
        <v>153</v>
      </c>
    </row>
    <row r="21" spans="1:13" ht="25.5" customHeight="1">
      <c r="A21" s="27" t="s">
        <v>156</v>
      </c>
      <c r="B21" s="28" t="s">
        <v>10</v>
      </c>
      <c r="C21" s="31">
        <f t="shared" si="0"/>
        <v>8.55715</v>
      </c>
      <c r="D21" s="31">
        <f t="shared" si="1"/>
        <v>7.140627933660165</v>
      </c>
      <c r="E21" s="31">
        <f t="shared" si="2"/>
        <v>6.051732673267327</v>
      </c>
      <c r="F21" s="36">
        <v>0.119056</v>
      </c>
      <c r="G21" s="10">
        <v>22.4</v>
      </c>
      <c r="H21" s="10">
        <v>53.15</v>
      </c>
      <c r="I21" s="10">
        <v>1350</v>
      </c>
      <c r="J21" s="10">
        <v>39.1</v>
      </c>
      <c r="K21" s="10">
        <v>882</v>
      </c>
      <c r="L21" s="11">
        <v>4.8</v>
      </c>
      <c r="M21" s="8" t="s">
        <v>126</v>
      </c>
    </row>
    <row r="22" spans="1:13" ht="25.5" customHeight="1">
      <c r="A22" s="27" t="s">
        <v>154</v>
      </c>
      <c r="B22" s="28" t="s">
        <v>10</v>
      </c>
      <c r="C22" s="31">
        <f t="shared" si="0"/>
        <v>8.933487500000002</v>
      </c>
      <c r="D22" s="31">
        <f t="shared" si="1"/>
        <v>7.454667779284448</v>
      </c>
      <c r="E22" s="31">
        <f t="shared" si="2"/>
        <v>6.317883663366338</v>
      </c>
      <c r="F22" s="36">
        <v>0.12429200000000001</v>
      </c>
      <c r="G22" s="10">
        <v>23</v>
      </c>
      <c r="H22" s="10">
        <v>54.04</v>
      </c>
      <c r="I22" s="10">
        <v>1250</v>
      </c>
      <c r="J22" s="10">
        <v>39.4</v>
      </c>
      <c r="K22" s="10">
        <v>900</v>
      </c>
      <c r="L22" s="11">
        <v>4.8</v>
      </c>
      <c r="M22" s="8" t="s">
        <v>155</v>
      </c>
    </row>
    <row r="23" spans="1:13" ht="25.5" customHeight="1">
      <c r="A23" s="27" t="s">
        <v>141</v>
      </c>
      <c r="B23" s="28" t="s">
        <v>10</v>
      </c>
      <c r="C23" s="31">
        <f t="shared" si="0"/>
        <v>11.296593750000001</v>
      </c>
      <c r="D23" s="31">
        <f t="shared" si="1"/>
        <v>9.42659330343173</v>
      </c>
      <c r="E23" s="31">
        <f t="shared" si="2"/>
        <v>7.989104490806225</v>
      </c>
      <c r="F23" s="36">
        <v>0.15717</v>
      </c>
      <c r="G23" s="10">
        <v>31</v>
      </c>
      <c r="H23" s="10">
        <v>50.7</v>
      </c>
      <c r="I23" s="10">
        <v>1460</v>
      </c>
      <c r="J23" s="10">
        <v>43</v>
      </c>
      <c r="K23" s="10">
        <v>1340</v>
      </c>
      <c r="L23" s="11">
        <v>7.5</v>
      </c>
      <c r="M23" s="8" t="s">
        <v>157</v>
      </c>
    </row>
    <row r="24" spans="1:13" ht="25.5" customHeight="1">
      <c r="A24" s="27" t="s">
        <v>142</v>
      </c>
      <c r="B24" s="28" t="s">
        <v>10</v>
      </c>
      <c r="C24" s="31">
        <f t="shared" si="0"/>
        <v>11.430928125</v>
      </c>
      <c r="D24" s="31">
        <f t="shared" si="1"/>
        <v>9.53869041410243</v>
      </c>
      <c r="E24" s="31">
        <f t="shared" si="2"/>
        <v>8.08410758486563</v>
      </c>
      <c r="F24" s="36">
        <v>0.15903899999999999</v>
      </c>
      <c r="G24" s="10">
        <v>41</v>
      </c>
      <c r="H24" s="10">
        <v>38.79</v>
      </c>
      <c r="I24" s="10">
        <v>2180</v>
      </c>
      <c r="J24" s="10">
        <v>39.4</v>
      </c>
      <c r="K24" s="10">
        <v>1610</v>
      </c>
      <c r="L24" s="11">
        <v>8.8</v>
      </c>
      <c r="M24" s="8" t="s">
        <v>158</v>
      </c>
    </row>
    <row r="25" spans="1:13" ht="25.5" customHeight="1">
      <c r="A25" s="27" t="s">
        <v>161</v>
      </c>
      <c r="B25" s="28" t="s">
        <v>10</v>
      </c>
      <c r="C25" s="31">
        <f t="shared" si="0"/>
        <v>22.4825</v>
      </c>
      <c r="D25" s="31">
        <f t="shared" si="1"/>
        <v>18.760821946385732</v>
      </c>
      <c r="E25" s="31">
        <f t="shared" si="2"/>
        <v>15.899929278642151</v>
      </c>
      <c r="F25" s="36">
        <v>0.3128</v>
      </c>
      <c r="G25" s="10">
        <v>40</v>
      </c>
      <c r="H25" s="10">
        <v>78.2</v>
      </c>
      <c r="I25" s="10">
        <v>2000</v>
      </c>
      <c r="J25" s="10">
        <v>48.7</v>
      </c>
      <c r="K25" s="10">
        <v>1940</v>
      </c>
      <c r="L25" s="11">
        <v>9.1</v>
      </c>
      <c r="M25" s="8" t="s">
        <v>127</v>
      </c>
    </row>
    <row r="26" spans="1:13" ht="25.5" customHeight="1">
      <c r="A26" s="27" t="s">
        <v>162</v>
      </c>
      <c r="B26" s="28" t="s">
        <v>10</v>
      </c>
      <c r="C26" s="31">
        <f t="shared" si="0"/>
        <v>22.8046365625</v>
      </c>
      <c r="D26" s="31">
        <f t="shared" si="1"/>
        <v>19.029633096902053</v>
      </c>
      <c r="E26" s="31">
        <f t="shared" si="2"/>
        <v>16.12774862977369</v>
      </c>
      <c r="F26" s="36">
        <v>0.3172819</v>
      </c>
      <c r="G26" s="10">
        <v>40.3</v>
      </c>
      <c r="H26" s="10">
        <v>78.73</v>
      </c>
      <c r="I26" s="10">
        <v>2000</v>
      </c>
      <c r="J26" s="10">
        <v>48.7</v>
      </c>
      <c r="K26" s="10">
        <v>1963</v>
      </c>
      <c r="L26" s="10">
        <v>10</v>
      </c>
      <c r="M26" s="8" t="s">
        <v>128</v>
      </c>
    </row>
    <row r="27" spans="1:13" ht="25.5" customHeight="1">
      <c r="A27" s="27" t="s">
        <v>159</v>
      </c>
      <c r="B27" s="28" t="s">
        <v>10</v>
      </c>
      <c r="C27" s="31">
        <f t="shared" si="0"/>
        <v>31.392125</v>
      </c>
      <c r="D27" s="31">
        <f t="shared" si="1"/>
        <v>26.19557734432043</v>
      </c>
      <c r="E27" s="31">
        <f t="shared" si="2"/>
        <v>22.200937057991514</v>
      </c>
      <c r="F27" s="36">
        <v>0.43676</v>
      </c>
      <c r="G27" s="10">
        <v>35.8</v>
      </c>
      <c r="H27" s="10">
        <v>122</v>
      </c>
      <c r="I27" s="10">
        <v>1250</v>
      </c>
      <c r="J27" s="10">
        <v>64.9</v>
      </c>
      <c r="K27" s="10">
        <v>2320</v>
      </c>
      <c r="L27" s="10">
        <v>12</v>
      </c>
      <c r="M27" s="8" t="s">
        <v>160</v>
      </c>
    </row>
    <row r="28" spans="1:13" ht="25.5" customHeight="1">
      <c r="A28" s="27" t="s">
        <v>21</v>
      </c>
      <c r="B28" s="28" t="s">
        <v>10</v>
      </c>
      <c r="C28" s="31">
        <f t="shared" si="0"/>
        <v>53.58093656250001</v>
      </c>
      <c r="D28" s="31">
        <f t="shared" si="1"/>
        <v>44.71132705747367</v>
      </c>
      <c r="E28" s="31">
        <f t="shared" si="2"/>
        <v>37.89316588578502</v>
      </c>
      <c r="F28" s="36">
        <v>0.7454739000000001</v>
      </c>
      <c r="G28" s="10">
        <v>59.7</v>
      </c>
      <c r="H28" s="10">
        <v>124.87</v>
      </c>
      <c r="I28" s="10">
        <v>2100</v>
      </c>
      <c r="J28" s="10">
        <v>66.9</v>
      </c>
      <c r="K28" s="10">
        <v>4000</v>
      </c>
      <c r="L28" s="10">
        <v>22</v>
      </c>
      <c r="M28" s="8" t="s">
        <v>22</v>
      </c>
    </row>
    <row r="29" spans="1:13" ht="25.5" customHeight="1">
      <c r="A29" s="27" t="s">
        <v>165</v>
      </c>
      <c r="B29" s="28" t="s">
        <v>10</v>
      </c>
      <c r="C29" s="31">
        <f t="shared" si="0"/>
        <v>57.465140625000004</v>
      </c>
      <c r="D29" s="31">
        <f t="shared" si="1"/>
        <v>47.952552936267864</v>
      </c>
      <c r="E29" s="31">
        <f t="shared" si="2"/>
        <v>40.64012774045262</v>
      </c>
      <c r="F29" s="36">
        <v>0.799515</v>
      </c>
      <c r="G29" s="10">
        <v>109</v>
      </c>
      <c r="H29" s="10">
        <v>73.35</v>
      </c>
      <c r="I29" s="10">
        <v>4690</v>
      </c>
      <c r="J29" s="10">
        <v>57.7</v>
      </c>
      <c r="K29" s="10">
        <v>6310</v>
      </c>
      <c r="L29" s="10">
        <v>32</v>
      </c>
      <c r="M29" s="8" t="s">
        <v>166</v>
      </c>
    </row>
    <row r="30" spans="1:13" ht="25.5" customHeight="1">
      <c r="A30" s="27" t="s">
        <v>163</v>
      </c>
      <c r="B30" s="28" t="s">
        <v>10</v>
      </c>
      <c r="C30" s="31">
        <f t="shared" si="0"/>
        <v>61.27264687499999</v>
      </c>
      <c r="D30" s="31">
        <f t="shared" si="1"/>
        <v>51.12977730259726</v>
      </c>
      <c r="E30" s="31">
        <f t="shared" si="2"/>
        <v>43.332847860678925</v>
      </c>
      <c r="F30" s="36">
        <v>0.8524889999999999</v>
      </c>
      <c r="G30" s="10">
        <v>86.9</v>
      </c>
      <c r="H30" s="10">
        <v>98.1</v>
      </c>
      <c r="I30" s="10">
        <v>3300</v>
      </c>
      <c r="J30" s="10">
        <v>57.7</v>
      </c>
      <c r="K30" s="10">
        <v>5010</v>
      </c>
      <c r="L30" s="10">
        <v>26</v>
      </c>
      <c r="M30" s="8" t="s">
        <v>164</v>
      </c>
    </row>
    <row r="31" spans="1:13" ht="25.5" customHeight="1">
      <c r="A31" s="27" t="s">
        <v>23</v>
      </c>
      <c r="B31" s="28" t="s">
        <v>10</v>
      </c>
      <c r="C31" s="31">
        <f t="shared" si="0"/>
        <v>96.301</v>
      </c>
      <c r="D31" s="31">
        <f t="shared" si="1"/>
        <v>80.35965369771566</v>
      </c>
      <c r="E31" s="31">
        <f t="shared" si="2"/>
        <v>68.10537482319661</v>
      </c>
      <c r="F31" s="36">
        <v>1.33984</v>
      </c>
      <c r="G31" s="10">
        <v>84.8</v>
      </c>
      <c r="H31" s="10">
        <v>158</v>
      </c>
      <c r="I31" s="10">
        <v>2600</v>
      </c>
      <c r="J31" s="10">
        <v>69.7</v>
      </c>
      <c r="K31" s="10">
        <v>5910</v>
      </c>
      <c r="L31" s="10">
        <v>29</v>
      </c>
      <c r="M31" s="8" t="s">
        <v>24</v>
      </c>
    </row>
    <row r="32" spans="1:13" ht="25.5" customHeight="1">
      <c r="A32" s="27" t="s">
        <v>43</v>
      </c>
      <c r="B32" s="28" t="s">
        <v>10</v>
      </c>
      <c r="C32" s="31">
        <f t="shared" si="0"/>
        <v>132.584535</v>
      </c>
      <c r="D32" s="31">
        <f t="shared" si="1"/>
        <v>110.63693334724104</v>
      </c>
      <c r="E32" s="31">
        <f t="shared" si="2"/>
        <v>93.76558345120226</v>
      </c>
      <c r="F32" s="36">
        <v>1.8446543999999998</v>
      </c>
      <c r="G32" s="10">
        <v>120.85</v>
      </c>
      <c r="H32" s="10">
        <v>152.64</v>
      </c>
      <c r="I32" s="10">
        <v>2900</v>
      </c>
      <c r="J32" s="10">
        <v>104.9</v>
      </c>
      <c r="K32" s="10">
        <v>12676</v>
      </c>
      <c r="L32" s="10">
        <v>68</v>
      </c>
      <c r="M32" s="8" t="s">
        <v>44</v>
      </c>
    </row>
    <row r="33" spans="1:13" ht="25.5" customHeight="1">
      <c r="A33" s="27" t="s">
        <v>25</v>
      </c>
      <c r="B33" s="28" t="s">
        <v>10</v>
      </c>
      <c r="C33" s="31">
        <f t="shared" si="0"/>
        <v>158.126509375</v>
      </c>
      <c r="D33" s="31">
        <f t="shared" si="1"/>
        <v>131.9507744862835</v>
      </c>
      <c r="E33" s="31">
        <f t="shared" si="2"/>
        <v>111.82921455091939</v>
      </c>
      <c r="F33" s="36">
        <v>2.200021</v>
      </c>
      <c r="G33" s="10">
        <v>127</v>
      </c>
      <c r="H33" s="10">
        <v>173.23</v>
      </c>
      <c r="I33" s="10">
        <v>4150</v>
      </c>
      <c r="J33" s="10">
        <v>77</v>
      </c>
      <c r="K33" s="10">
        <v>9810</v>
      </c>
      <c r="L33" s="10">
        <v>50</v>
      </c>
      <c r="M33" s="8" t="s">
        <v>26</v>
      </c>
    </row>
    <row r="34" spans="1:13" ht="25.5" customHeight="1">
      <c r="A34" s="27" t="s">
        <v>27</v>
      </c>
      <c r="B34" s="28" t="s">
        <v>10</v>
      </c>
      <c r="C34" s="31">
        <f t="shared" si="0"/>
        <v>203.11875</v>
      </c>
      <c r="D34" s="31">
        <f t="shared" si="1"/>
        <v>169.49514968186085</v>
      </c>
      <c r="E34" s="31">
        <f t="shared" si="2"/>
        <v>143.64833804809052</v>
      </c>
      <c r="F34" s="36">
        <v>2.826</v>
      </c>
      <c r="G34" s="10">
        <v>157</v>
      </c>
      <c r="H34" s="10">
        <v>180</v>
      </c>
      <c r="I34" s="10">
        <v>4200</v>
      </c>
      <c r="J34" s="10">
        <v>79</v>
      </c>
      <c r="K34" s="10">
        <v>12470</v>
      </c>
      <c r="L34" s="10">
        <v>64</v>
      </c>
      <c r="M34" s="8" t="s">
        <v>28</v>
      </c>
    </row>
    <row r="35" spans="1:13" ht="25.5" customHeight="1">
      <c r="A35" s="27" t="s">
        <v>45</v>
      </c>
      <c r="B35" s="28" t="s">
        <v>10</v>
      </c>
      <c r="C35" s="31">
        <f t="shared" si="0"/>
        <v>217.9943033125</v>
      </c>
      <c r="D35" s="31">
        <f t="shared" si="1"/>
        <v>181.90825352039218</v>
      </c>
      <c r="E35" s="31">
        <f t="shared" si="2"/>
        <v>154.1685313384017</v>
      </c>
      <c r="F35" s="36">
        <v>3.0329642199999998</v>
      </c>
      <c r="G35" s="10">
        <v>153.01</v>
      </c>
      <c r="H35" s="10">
        <v>198.22</v>
      </c>
      <c r="I35" s="10">
        <v>3100</v>
      </c>
      <c r="J35" s="10">
        <v>125.74</v>
      </c>
      <c r="K35" s="10">
        <v>19240</v>
      </c>
      <c r="L35" s="10">
        <v>102</v>
      </c>
      <c r="M35" s="8" t="s">
        <v>46</v>
      </c>
    </row>
    <row r="36" spans="1:13" ht="25.5" customHeight="1">
      <c r="A36" s="27" t="s">
        <v>33</v>
      </c>
      <c r="B36" s="28" t="s">
        <v>10</v>
      </c>
      <c r="C36" s="31">
        <f t="shared" si="0"/>
        <v>341.61325</v>
      </c>
      <c r="D36" s="31">
        <f t="shared" si="1"/>
        <v>285.0637321372692</v>
      </c>
      <c r="E36" s="31">
        <f t="shared" si="2"/>
        <v>241.5935289957567</v>
      </c>
      <c r="F36" s="36">
        <v>4.75288</v>
      </c>
      <c r="G36" s="10">
        <v>242</v>
      </c>
      <c r="H36" s="10">
        <v>196.4</v>
      </c>
      <c r="I36" s="10">
        <v>6660</v>
      </c>
      <c r="J36" s="10">
        <v>90.6</v>
      </c>
      <c r="K36" s="10">
        <v>21930</v>
      </c>
      <c r="L36" s="10">
        <v>108</v>
      </c>
      <c r="M36" s="8" t="s">
        <v>34</v>
      </c>
    </row>
    <row r="37" spans="1:13" ht="25.5" customHeight="1">
      <c r="A37" s="27" t="s">
        <v>29</v>
      </c>
      <c r="B37" s="28" t="s">
        <v>10</v>
      </c>
      <c r="C37" s="31">
        <f t="shared" si="0"/>
        <v>355.66625</v>
      </c>
      <c r="D37" s="31">
        <f t="shared" si="1"/>
        <v>296.79044539480543</v>
      </c>
      <c r="E37" s="31">
        <f t="shared" si="2"/>
        <v>251.53200141442716</v>
      </c>
      <c r="F37" s="36">
        <v>4.9484</v>
      </c>
      <c r="G37" s="10">
        <v>178</v>
      </c>
      <c r="H37" s="10">
        <v>278</v>
      </c>
      <c r="I37" s="10">
        <v>3800</v>
      </c>
      <c r="J37" s="10">
        <v>97.9</v>
      </c>
      <c r="K37" s="10">
        <v>19510</v>
      </c>
      <c r="L37" s="10">
        <v>88</v>
      </c>
      <c r="M37" s="8" t="s">
        <v>30</v>
      </c>
    </row>
    <row r="38" spans="1:13" ht="25.5" customHeight="1">
      <c r="A38" s="27" t="s">
        <v>35</v>
      </c>
      <c r="B38" s="28" t="s">
        <v>10</v>
      </c>
      <c r="C38" s="31">
        <f t="shared" si="0"/>
        <v>412.15266875</v>
      </c>
      <c r="D38" s="31">
        <f t="shared" si="1"/>
        <v>343.9262908104725</v>
      </c>
      <c r="E38" s="31">
        <f t="shared" si="2"/>
        <v>291.4799637553041</v>
      </c>
      <c r="F38" s="36">
        <v>5.734298</v>
      </c>
      <c r="G38" s="10">
        <v>226</v>
      </c>
      <c r="H38" s="10">
        <v>253.73</v>
      </c>
      <c r="I38" s="10">
        <v>6110</v>
      </c>
      <c r="J38" s="10">
        <v>95.8</v>
      </c>
      <c r="K38" s="10">
        <v>21600</v>
      </c>
      <c r="L38" s="10">
        <v>116</v>
      </c>
      <c r="M38" s="8" t="s">
        <v>36</v>
      </c>
    </row>
    <row r="39" spans="1:13" ht="25.5" customHeight="1">
      <c r="A39" s="27" t="s">
        <v>31</v>
      </c>
      <c r="B39" s="28" t="s">
        <v>10</v>
      </c>
      <c r="C39" s="31">
        <f t="shared" si="0"/>
        <v>464.4921875</v>
      </c>
      <c r="D39" s="31">
        <f t="shared" si="1"/>
        <v>387.6017002190466</v>
      </c>
      <c r="E39" s="31">
        <f t="shared" si="2"/>
        <v>328.4951821074965</v>
      </c>
      <c r="F39" s="36">
        <v>6.4625</v>
      </c>
      <c r="G39" s="10">
        <v>235</v>
      </c>
      <c r="H39" s="10">
        <v>275</v>
      </c>
      <c r="I39" s="10">
        <v>5000</v>
      </c>
      <c r="J39" s="10">
        <v>97.8</v>
      </c>
      <c r="K39" s="10">
        <v>23000</v>
      </c>
      <c r="L39" s="10">
        <v>116</v>
      </c>
      <c r="M39" s="8" t="s">
        <v>32</v>
      </c>
    </row>
    <row r="40" spans="1:13" ht="25.5" customHeight="1">
      <c r="A40" s="27" t="s">
        <v>39</v>
      </c>
      <c r="B40" s="28" t="s">
        <v>10</v>
      </c>
      <c r="C40" s="31">
        <f t="shared" si="0"/>
        <v>698.1351000000001</v>
      </c>
      <c r="D40" s="31">
        <f t="shared" si="1"/>
        <v>582.5681443621571</v>
      </c>
      <c r="E40" s="31">
        <f t="shared" si="2"/>
        <v>493.7306223479492</v>
      </c>
      <c r="F40" s="36">
        <v>9.713184000000002</v>
      </c>
      <c r="G40" s="10">
        <v>344</v>
      </c>
      <c r="H40" s="10">
        <v>282.36</v>
      </c>
      <c r="I40" s="10">
        <v>8530</v>
      </c>
      <c r="J40" s="10">
        <v>102</v>
      </c>
      <c r="K40" s="10">
        <v>35100</v>
      </c>
      <c r="L40" s="10">
        <v>190</v>
      </c>
      <c r="M40" s="8" t="s">
        <v>40</v>
      </c>
    </row>
    <row r="41" spans="1:13" ht="25.5" customHeight="1">
      <c r="A41" s="27" t="s">
        <v>41</v>
      </c>
      <c r="B41" s="28" t="s">
        <v>10</v>
      </c>
      <c r="C41" s="31">
        <f t="shared" si="0"/>
        <v>708.3851937500002</v>
      </c>
      <c r="D41" s="31">
        <f t="shared" si="1"/>
        <v>591.1214717847085</v>
      </c>
      <c r="E41" s="31">
        <f t="shared" si="2"/>
        <v>500.9796278288545</v>
      </c>
      <c r="F41" s="36">
        <v>9.855794000000001</v>
      </c>
      <c r="G41" s="10">
        <v>247</v>
      </c>
      <c r="H41" s="10">
        <v>399.02</v>
      </c>
      <c r="I41" s="10">
        <v>5670</v>
      </c>
      <c r="J41" s="10">
        <v>110</v>
      </c>
      <c r="K41" s="10">
        <v>27100</v>
      </c>
      <c r="L41" s="10">
        <v>135</v>
      </c>
      <c r="M41" s="8" t="s">
        <v>42</v>
      </c>
    </row>
    <row r="42" spans="1:13" ht="25.5" customHeight="1">
      <c r="A42" s="27" t="s">
        <v>37</v>
      </c>
      <c r="B42" s="28" t="s">
        <v>10</v>
      </c>
      <c r="C42" s="31">
        <f t="shared" si="0"/>
        <v>982.9938374999998</v>
      </c>
      <c r="D42" s="31">
        <f t="shared" si="1"/>
        <v>820.2723166788358</v>
      </c>
      <c r="E42" s="31">
        <f t="shared" si="2"/>
        <v>695.1865894625175</v>
      </c>
      <c r="F42" s="36">
        <v>13.676435999999999</v>
      </c>
      <c r="G42" s="10">
        <v>354</v>
      </c>
      <c r="H42" s="10">
        <v>386.34</v>
      </c>
      <c r="I42" s="10">
        <v>7100</v>
      </c>
      <c r="J42" s="10">
        <v>123</v>
      </c>
      <c r="K42" s="10">
        <v>43700</v>
      </c>
      <c r="L42" s="10">
        <v>234</v>
      </c>
      <c r="M42" s="8" t="s">
        <v>38</v>
      </c>
    </row>
    <row r="43" spans="1:13" ht="25.5" customHeight="1">
      <c r="A43" s="27" t="s">
        <v>47</v>
      </c>
      <c r="B43" s="28" t="s">
        <v>10</v>
      </c>
      <c r="C43" s="31">
        <f aca="true" t="shared" si="3" ref="C43:C74">(F43*(4*$C$3*1000*$C$4*$C$5*$C$6*$C$7)/1000000)/(1+1/$C$2)</f>
        <v>2211.0546875</v>
      </c>
      <c r="D43" s="31">
        <f aca="true" t="shared" si="4" ref="D43:D74">(F43*(4*$C$3*1000*$C$4*$C$5*$C$6*$C$7)/1000000)/(1.414+1/$C$2)</f>
        <v>1845.0440700949202</v>
      </c>
      <c r="E43" s="31">
        <f aca="true" t="shared" si="5" ref="E43:E74">(F43*(4*$C$3*1000*$C$4*$C$5*$C$6*$C$7)/1000000)/(1+1/$C$2)/1.414</f>
        <v>1563.687897807638</v>
      </c>
      <c r="F43" s="36">
        <v>30.7625</v>
      </c>
      <c r="G43" s="10">
        <v>535</v>
      </c>
      <c r="H43" s="10">
        <v>575</v>
      </c>
      <c r="I43" s="10">
        <v>8000</v>
      </c>
      <c r="J43" s="10">
        <v>147</v>
      </c>
      <c r="K43" s="10">
        <v>78700</v>
      </c>
      <c r="L43" s="10">
        <v>399</v>
      </c>
      <c r="M43" s="8" t="s">
        <v>48</v>
      </c>
    </row>
    <row r="44" spans="1:13" ht="25.5" customHeight="1">
      <c r="A44" s="29" t="s">
        <v>306</v>
      </c>
      <c r="B44" s="28" t="s">
        <v>10</v>
      </c>
      <c r="C44" s="31">
        <f t="shared" si="3"/>
        <v>2390.1265781250004</v>
      </c>
      <c r="D44" s="31">
        <f t="shared" si="4"/>
        <v>1994.4729972879945</v>
      </c>
      <c r="E44" s="31">
        <f t="shared" si="5"/>
        <v>1690.3299703854318</v>
      </c>
      <c r="F44" s="36">
        <v>33.253935000000006</v>
      </c>
      <c r="G44" s="13">
        <v>419</v>
      </c>
      <c r="H44" s="10">
        <v>793.6500000000001</v>
      </c>
      <c r="I44" s="13">
        <v>5760</v>
      </c>
      <c r="J44" s="13">
        <v>141</v>
      </c>
      <c r="K44" s="10"/>
      <c r="L44" s="13">
        <v>292</v>
      </c>
      <c r="M44" s="8"/>
    </row>
    <row r="45" spans="1:13" ht="25.5" customHeight="1">
      <c r="A45" s="29" t="s">
        <v>304</v>
      </c>
      <c r="B45" s="28" t="s">
        <v>10</v>
      </c>
      <c r="C45" s="31">
        <f t="shared" si="3"/>
        <v>4230.05060625</v>
      </c>
      <c r="D45" s="31">
        <f t="shared" si="4"/>
        <v>3529.8221393553767</v>
      </c>
      <c r="E45" s="31">
        <f t="shared" si="5"/>
        <v>2991.5492264851487</v>
      </c>
      <c r="F45" s="36">
        <v>58.852878000000004</v>
      </c>
      <c r="G45" s="13">
        <v>714</v>
      </c>
      <c r="H45" s="10">
        <v>824.27</v>
      </c>
      <c r="I45" s="13">
        <v>8300</v>
      </c>
      <c r="J45" s="13">
        <v>188</v>
      </c>
      <c r="K45" s="10"/>
      <c r="L45" s="13">
        <v>675</v>
      </c>
      <c r="M45" s="8"/>
    </row>
    <row r="46" spans="1:13" ht="25.5" customHeight="1">
      <c r="A46" s="29" t="s">
        <v>305</v>
      </c>
      <c r="B46" s="28" t="s">
        <v>10</v>
      </c>
      <c r="C46" s="31">
        <f t="shared" si="3"/>
        <v>5089.094496874999</v>
      </c>
      <c r="D46" s="31">
        <f t="shared" si="4"/>
        <v>4246.662769896734</v>
      </c>
      <c r="E46" s="31">
        <f t="shared" si="5"/>
        <v>3599.0767304632245</v>
      </c>
      <c r="F46" s="36">
        <v>70.80479299999999</v>
      </c>
      <c r="G46" s="13">
        <v>859</v>
      </c>
      <c r="H46" s="10">
        <v>824.27</v>
      </c>
      <c r="I46" s="13">
        <v>10000</v>
      </c>
      <c r="J46" s="13">
        <v>189</v>
      </c>
      <c r="K46" s="10"/>
      <c r="L46" s="13">
        <v>810</v>
      </c>
      <c r="M46" s="8"/>
    </row>
    <row r="47" spans="1:13" ht="25.5" customHeight="1">
      <c r="A47" s="29" t="s">
        <v>307</v>
      </c>
      <c r="B47" s="28" t="s">
        <v>10</v>
      </c>
      <c r="C47" s="31">
        <f t="shared" si="3"/>
        <v>13075.04</v>
      </c>
      <c r="D47" s="31">
        <f t="shared" si="4"/>
        <v>10910.64149368937</v>
      </c>
      <c r="E47" s="31">
        <f t="shared" si="5"/>
        <v>9246.845827439887</v>
      </c>
      <c r="F47" s="36">
        <v>181.9136</v>
      </c>
      <c r="G47" s="13">
        <v>1280</v>
      </c>
      <c r="H47" s="10">
        <v>1421.2</v>
      </c>
      <c r="I47" s="13">
        <v>8000</v>
      </c>
      <c r="J47" s="13">
        <v>244</v>
      </c>
      <c r="K47" s="10"/>
      <c r="L47" s="13">
        <v>1560</v>
      </c>
      <c r="M47" s="8"/>
    </row>
    <row r="48" spans="1:13" ht="25.5" customHeight="1">
      <c r="A48" s="29" t="s">
        <v>308</v>
      </c>
      <c r="B48" s="28" t="s">
        <v>10</v>
      </c>
      <c r="C48" s="31">
        <f t="shared" si="3"/>
        <v>21782.15</v>
      </c>
      <c r="D48" s="31">
        <f t="shared" si="4"/>
        <v>18176.40554918118</v>
      </c>
      <c r="E48" s="31">
        <f t="shared" si="5"/>
        <v>15404.632248939182</v>
      </c>
      <c r="F48" s="36">
        <v>303.056</v>
      </c>
      <c r="G48" s="13">
        <v>1240</v>
      </c>
      <c r="H48" s="10">
        <v>2444</v>
      </c>
      <c r="I48" s="13">
        <v>7000</v>
      </c>
      <c r="J48" s="13">
        <v>407</v>
      </c>
      <c r="K48" s="10"/>
      <c r="L48" s="13">
        <v>2290</v>
      </c>
      <c r="M48" s="8"/>
    </row>
    <row r="49" spans="1:13" ht="25.5" customHeight="1">
      <c r="A49" s="29" t="s">
        <v>309</v>
      </c>
      <c r="B49" s="28" t="s">
        <v>10</v>
      </c>
      <c r="C49" s="31">
        <f t="shared" si="3"/>
        <v>23385.25</v>
      </c>
      <c r="D49" s="31">
        <f t="shared" si="4"/>
        <v>19514.133722749557</v>
      </c>
      <c r="E49" s="31">
        <f t="shared" si="5"/>
        <v>16538.366336633666</v>
      </c>
      <c r="F49" s="36">
        <v>325.36</v>
      </c>
      <c r="G49" s="13">
        <v>1600</v>
      </c>
      <c r="H49" s="10">
        <v>2033.5</v>
      </c>
      <c r="I49" s="13">
        <v>12000</v>
      </c>
      <c r="J49" s="13">
        <v>284</v>
      </c>
      <c r="K49" s="10"/>
      <c r="L49" s="13">
        <v>2200</v>
      </c>
      <c r="M49" s="8"/>
    </row>
    <row r="50" spans="1:13" ht="25.5" customHeight="1">
      <c r="A50" s="29" t="s">
        <v>311</v>
      </c>
      <c r="B50" s="28" t="s">
        <v>10</v>
      </c>
      <c r="C50" s="31">
        <f t="shared" si="3"/>
        <v>41710.5</v>
      </c>
      <c r="D50" s="31">
        <f t="shared" si="4"/>
        <v>34805.88296651716</v>
      </c>
      <c r="E50" s="31">
        <f t="shared" si="5"/>
        <v>29498.23196605375</v>
      </c>
      <c r="F50" s="36">
        <v>580.32</v>
      </c>
      <c r="G50" s="13">
        <v>1488</v>
      </c>
      <c r="H50" s="10">
        <v>3900</v>
      </c>
      <c r="I50" s="13">
        <v>1200</v>
      </c>
      <c r="J50" s="13">
        <v>370</v>
      </c>
      <c r="K50" s="10"/>
      <c r="L50" s="13">
        <v>2800</v>
      </c>
      <c r="M50" s="8"/>
    </row>
    <row r="51" spans="1:13" ht="25.5" customHeight="1">
      <c r="A51" s="29" t="s">
        <v>310</v>
      </c>
      <c r="B51" s="28" t="s">
        <v>10</v>
      </c>
      <c r="C51" s="31">
        <f t="shared" si="3"/>
        <v>46920</v>
      </c>
      <c r="D51" s="31">
        <f t="shared" si="4"/>
        <v>39153.01971419631</v>
      </c>
      <c r="E51" s="31">
        <f t="shared" si="5"/>
        <v>33182.46110325318</v>
      </c>
      <c r="F51" s="36">
        <v>652.8</v>
      </c>
      <c r="G51" s="13">
        <v>1600</v>
      </c>
      <c r="H51" s="10">
        <v>4080</v>
      </c>
      <c r="I51" s="13">
        <v>9000</v>
      </c>
      <c r="J51" s="13">
        <v>398</v>
      </c>
      <c r="K51" s="10"/>
      <c r="L51" s="13">
        <v>3200</v>
      </c>
      <c r="M51" s="8"/>
    </row>
    <row r="52" spans="1:13" ht="25.5" customHeight="1">
      <c r="A52" s="29" t="s">
        <v>312</v>
      </c>
      <c r="B52" s="28" t="s">
        <v>10</v>
      </c>
      <c r="C52" s="31">
        <f t="shared" si="3"/>
        <v>147164.0625</v>
      </c>
      <c r="D52" s="31">
        <f t="shared" si="4"/>
        <v>122803.01449880046</v>
      </c>
      <c r="E52" s="31">
        <f t="shared" si="5"/>
        <v>104076.42326732674</v>
      </c>
      <c r="F52" s="36">
        <v>2047.5</v>
      </c>
      <c r="G52" s="13">
        <v>2000</v>
      </c>
      <c r="H52" s="10">
        <v>10237.5</v>
      </c>
      <c r="I52" s="13">
        <v>8000</v>
      </c>
      <c r="J52" s="13">
        <v>577</v>
      </c>
      <c r="K52" s="10"/>
      <c r="L52" s="13">
        <v>5952</v>
      </c>
      <c r="M52" s="8"/>
    </row>
    <row r="53" spans="1:13" ht="25.5" customHeight="1">
      <c r="A53" s="27" t="s">
        <v>49</v>
      </c>
      <c r="B53" s="28" t="s">
        <v>50</v>
      </c>
      <c r="C53" s="32">
        <f t="shared" si="3"/>
        <v>0.6003</v>
      </c>
      <c r="D53" s="32">
        <f t="shared" si="4"/>
        <v>0.500928340461041</v>
      </c>
      <c r="E53" s="32">
        <f t="shared" si="5"/>
        <v>0.4245403111739745</v>
      </c>
      <c r="F53" s="9">
        <v>0.008352</v>
      </c>
      <c r="G53" s="11">
        <v>7.2</v>
      </c>
      <c r="H53" s="10">
        <v>11.6</v>
      </c>
      <c r="I53" s="10">
        <v>500</v>
      </c>
      <c r="J53" s="10">
        <v>23.7</v>
      </c>
      <c r="K53" s="10">
        <v>171</v>
      </c>
      <c r="L53" s="12">
        <v>0.45</v>
      </c>
      <c r="M53" s="8" t="s">
        <v>51</v>
      </c>
    </row>
    <row r="54" spans="1:13" ht="25.5" customHeight="1">
      <c r="A54" s="27" t="s">
        <v>52</v>
      </c>
      <c r="B54" s="28" t="s">
        <v>50</v>
      </c>
      <c r="C54" s="33">
        <f t="shared" si="3"/>
        <v>1.34213625</v>
      </c>
      <c r="D54" s="33">
        <f t="shared" si="4"/>
        <v>1.1199634922290602</v>
      </c>
      <c r="E54" s="33">
        <f t="shared" si="5"/>
        <v>0.9491769801980199</v>
      </c>
      <c r="F54" s="35">
        <v>0.0186732</v>
      </c>
      <c r="G54" s="10">
        <v>11.4</v>
      </c>
      <c r="H54" s="10">
        <v>16.38</v>
      </c>
      <c r="I54" s="10">
        <v>700</v>
      </c>
      <c r="J54" s="10">
        <v>28.5</v>
      </c>
      <c r="K54" s="10">
        <v>325</v>
      </c>
      <c r="L54" s="12">
        <v>0.9</v>
      </c>
      <c r="M54" s="8" t="s">
        <v>53</v>
      </c>
    </row>
    <row r="55" spans="1:13" ht="25.5" customHeight="1">
      <c r="A55" s="27" t="s">
        <v>11</v>
      </c>
      <c r="B55" s="28" t="s">
        <v>10</v>
      </c>
      <c r="C55" s="33">
        <f t="shared" si="3"/>
        <v>2.23315625</v>
      </c>
      <c r="D55" s="33">
        <f t="shared" si="4"/>
        <v>1.863487013664337</v>
      </c>
      <c r="E55" s="33">
        <f t="shared" si="5"/>
        <v>1.57931842291372</v>
      </c>
      <c r="F55" s="35">
        <v>0.03107</v>
      </c>
      <c r="G55" s="10">
        <v>13</v>
      </c>
      <c r="H55" s="10">
        <v>23.9</v>
      </c>
      <c r="I55" s="10">
        <v>810</v>
      </c>
      <c r="J55" s="10">
        <v>29.6</v>
      </c>
      <c r="K55" s="10">
        <v>385</v>
      </c>
      <c r="L55" s="11">
        <v>2</v>
      </c>
      <c r="M55" s="8" t="s">
        <v>12</v>
      </c>
    </row>
    <row r="56" spans="1:13" ht="25.5" customHeight="1">
      <c r="A56" s="27" t="s">
        <v>13</v>
      </c>
      <c r="B56" s="28" t="s">
        <v>10</v>
      </c>
      <c r="C56" s="33">
        <f t="shared" si="3"/>
        <v>5.752745625</v>
      </c>
      <c r="D56" s="33">
        <f t="shared" si="4"/>
        <v>4.800455304057578</v>
      </c>
      <c r="E56" s="33">
        <f t="shared" si="5"/>
        <v>4.068419819660538</v>
      </c>
      <c r="F56" s="35">
        <v>0.0800382</v>
      </c>
      <c r="G56" s="10">
        <v>20.1</v>
      </c>
      <c r="H56" s="10">
        <v>39.82</v>
      </c>
      <c r="I56" s="10">
        <v>1100</v>
      </c>
      <c r="J56" s="10">
        <v>37.6</v>
      </c>
      <c r="K56" s="10">
        <v>754</v>
      </c>
      <c r="L56" s="11">
        <v>3.9</v>
      </c>
      <c r="M56" s="8" t="s">
        <v>14</v>
      </c>
    </row>
    <row r="57" spans="1:13" ht="25.5" customHeight="1">
      <c r="A57" s="27" t="s">
        <v>15</v>
      </c>
      <c r="B57" s="28" t="s">
        <v>10</v>
      </c>
      <c r="C57" s="33">
        <f t="shared" si="3"/>
        <v>7.281225</v>
      </c>
      <c r="D57" s="33">
        <f t="shared" si="4"/>
        <v>6.075915301971419</v>
      </c>
      <c r="E57" s="33">
        <f t="shared" si="5"/>
        <v>5.149381188118812</v>
      </c>
      <c r="F57" s="36">
        <v>0.10130399999999999</v>
      </c>
      <c r="G57" s="10">
        <v>33.5</v>
      </c>
      <c r="H57" s="10">
        <v>30.24</v>
      </c>
      <c r="I57" s="10">
        <v>1570</v>
      </c>
      <c r="J57" s="10">
        <v>44.9</v>
      </c>
      <c r="K57" s="10">
        <v>1500</v>
      </c>
      <c r="L57" s="11">
        <v>7.4</v>
      </c>
      <c r="M57" s="8" t="s">
        <v>16</v>
      </c>
    </row>
    <row r="58" spans="1:13" ht="25.5" customHeight="1">
      <c r="A58" s="27" t="s">
        <v>17</v>
      </c>
      <c r="B58" s="28" t="s">
        <v>10</v>
      </c>
      <c r="C58" s="31">
        <f t="shared" si="3"/>
        <v>17.077508984375</v>
      </c>
      <c r="D58" s="31">
        <f t="shared" si="4"/>
        <v>14.250555113695631</v>
      </c>
      <c r="E58" s="31">
        <f t="shared" si="5"/>
        <v>12.077446240717823</v>
      </c>
      <c r="F58" s="36">
        <v>0.237600125</v>
      </c>
      <c r="G58" s="10">
        <v>51.8</v>
      </c>
      <c r="H58" s="10">
        <v>45.86875</v>
      </c>
      <c r="I58" s="10">
        <v>2000</v>
      </c>
      <c r="J58" s="10">
        <v>57.8</v>
      </c>
      <c r="K58" s="10">
        <v>2990</v>
      </c>
      <c r="L58" s="10">
        <v>15</v>
      </c>
      <c r="M58" s="8" t="s">
        <v>18</v>
      </c>
    </row>
    <row r="59" spans="1:13" ht="25.5" customHeight="1">
      <c r="A59" s="27" t="s">
        <v>19</v>
      </c>
      <c r="B59" s="28" t="s">
        <v>10</v>
      </c>
      <c r="C59" s="31">
        <f t="shared" si="3"/>
        <v>46.8234</v>
      </c>
      <c r="D59" s="31">
        <f t="shared" si="4"/>
        <v>39.0724105559612</v>
      </c>
      <c r="E59" s="31">
        <f t="shared" si="5"/>
        <v>33.11414427157001</v>
      </c>
      <c r="F59" s="36">
        <v>0.651456</v>
      </c>
      <c r="G59" s="10">
        <v>83.2</v>
      </c>
      <c r="H59" s="10">
        <v>78.3</v>
      </c>
      <c r="I59" s="10">
        <v>2590</v>
      </c>
      <c r="J59" s="10">
        <v>74.3</v>
      </c>
      <c r="K59" s="10">
        <v>6180</v>
      </c>
      <c r="L59" s="10">
        <v>32</v>
      </c>
      <c r="M59" s="8" t="s">
        <v>20</v>
      </c>
    </row>
    <row r="60" spans="1:13" ht="25.5" customHeight="1">
      <c r="A60" s="27" t="s">
        <v>54</v>
      </c>
      <c r="B60" s="28" t="s">
        <v>50</v>
      </c>
      <c r="C60" s="33">
        <f t="shared" si="3"/>
        <v>3.3799218750000004</v>
      </c>
      <c r="D60" s="33">
        <f t="shared" si="4"/>
        <v>2.820420882444978</v>
      </c>
      <c r="E60" s="33">
        <f t="shared" si="5"/>
        <v>2.3903266442715703</v>
      </c>
      <c r="F60" s="35">
        <v>0.047025000000000004</v>
      </c>
      <c r="G60" s="10">
        <v>15</v>
      </c>
      <c r="H60" s="10">
        <v>31.35</v>
      </c>
      <c r="I60" s="10">
        <v>780</v>
      </c>
      <c r="J60" s="10">
        <v>34</v>
      </c>
      <c r="K60" s="10">
        <v>510</v>
      </c>
      <c r="L60" s="11">
        <v>1.4</v>
      </c>
      <c r="M60" s="8" t="s">
        <v>55</v>
      </c>
    </row>
    <row r="61" spans="1:13" ht="25.5" customHeight="1">
      <c r="A61" s="27" t="s">
        <v>56</v>
      </c>
      <c r="B61" s="28" t="s">
        <v>2</v>
      </c>
      <c r="C61" s="31">
        <f t="shared" si="3"/>
        <v>11.140625</v>
      </c>
      <c r="D61" s="31">
        <f t="shared" si="4"/>
        <v>9.296443100031292</v>
      </c>
      <c r="E61" s="31">
        <f t="shared" si="5"/>
        <v>7.878801272984441</v>
      </c>
      <c r="F61" s="36">
        <v>0.155</v>
      </c>
      <c r="G61" s="10">
        <v>31</v>
      </c>
      <c r="H61" s="10">
        <v>50</v>
      </c>
      <c r="I61" s="10">
        <v>1300</v>
      </c>
      <c r="J61" s="10">
        <v>47</v>
      </c>
      <c r="K61" s="10">
        <v>1460</v>
      </c>
      <c r="L61" s="11">
        <v>3.5</v>
      </c>
      <c r="M61" s="8" t="s">
        <v>57</v>
      </c>
    </row>
    <row r="62" spans="1:13" ht="25.5" customHeight="1">
      <c r="A62" s="27" t="s">
        <v>58</v>
      </c>
      <c r="B62" s="28" t="s">
        <v>59</v>
      </c>
      <c r="C62" s="31">
        <f t="shared" si="3"/>
        <v>28.301643750000004</v>
      </c>
      <c r="D62" s="31">
        <f t="shared" si="4"/>
        <v>23.616684051319496</v>
      </c>
      <c r="E62" s="31">
        <f t="shared" si="5"/>
        <v>20.01530675388968</v>
      </c>
      <c r="F62" s="36">
        <v>0.393762</v>
      </c>
      <c r="G62" s="10">
        <v>58</v>
      </c>
      <c r="H62" s="10">
        <v>67.89</v>
      </c>
      <c r="I62" s="10">
        <v>2200</v>
      </c>
      <c r="J62" s="10">
        <v>57</v>
      </c>
      <c r="K62" s="10">
        <v>3300</v>
      </c>
      <c r="L62" s="11">
        <v>8</v>
      </c>
      <c r="M62" s="8" t="s">
        <v>60</v>
      </c>
    </row>
    <row r="63" spans="1:13" ht="25.5" customHeight="1">
      <c r="A63" s="27" t="s">
        <v>61</v>
      </c>
      <c r="B63" s="28" t="s">
        <v>59</v>
      </c>
      <c r="C63" s="31">
        <f t="shared" si="3"/>
        <v>43.32510000000001</v>
      </c>
      <c r="D63" s="31">
        <f t="shared" si="4"/>
        <v>36.153207468446865</v>
      </c>
      <c r="E63" s="31">
        <f t="shared" si="5"/>
        <v>30.640099009901</v>
      </c>
      <c r="F63" s="36">
        <v>0.6027840000000001</v>
      </c>
      <c r="G63" s="10">
        <v>69</v>
      </c>
      <c r="H63" s="10">
        <v>87.36</v>
      </c>
      <c r="I63" s="10">
        <v>2100</v>
      </c>
      <c r="J63" s="10">
        <v>68</v>
      </c>
      <c r="K63" s="10">
        <v>4700</v>
      </c>
      <c r="L63" s="10">
        <v>12</v>
      </c>
      <c r="M63" s="8" t="s">
        <v>62</v>
      </c>
    </row>
    <row r="64" spans="1:13" ht="25.5" customHeight="1">
      <c r="A64" s="27" t="s">
        <v>63</v>
      </c>
      <c r="B64" s="28" t="s">
        <v>10</v>
      </c>
      <c r="C64" s="33">
        <f t="shared" si="3"/>
        <v>1.6891200000000002</v>
      </c>
      <c r="D64" s="33">
        <f t="shared" si="4"/>
        <v>1.4095087097110672</v>
      </c>
      <c r="E64" s="33">
        <f t="shared" si="5"/>
        <v>1.1945685997171147</v>
      </c>
      <c r="F64" s="35">
        <v>0.023500800000000002</v>
      </c>
      <c r="G64" s="10">
        <v>14.4</v>
      </c>
      <c r="H64" s="10">
        <v>16.32</v>
      </c>
      <c r="I64" s="10">
        <v>1200</v>
      </c>
      <c r="J64" s="10">
        <v>21.3</v>
      </c>
      <c r="K64" s="10">
        <v>308</v>
      </c>
      <c r="L64" s="11">
        <v>1.9</v>
      </c>
      <c r="M64" s="8" t="s">
        <v>64</v>
      </c>
    </row>
    <row r="65" spans="1:13" ht="25.5" customHeight="1">
      <c r="A65" s="27" t="s">
        <v>65</v>
      </c>
      <c r="B65" s="28" t="s">
        <v>10</v>
      </c>
      <c r="C65" s="33">
        <f t="shared" si="3"/>
        <v>6.029780625</v>
      </c>
      <c r="D65" s="33">
        <f t="shared" si="4"/>
        <v>5.03163085428184</v>
      </c>
      <c r="E65" s="33">
        <f t="shared" si="5"/>
        <v>4.264342733380481</v>
      </c>
      <c r="F65" s="35">
        <v>0.0838926</v>
      </c>
      <c r="G65" s="10">
        <v>19.8</v>
      </c>
      <c r="H65" s="10">
        <v>42.37</v>
      </c>
      <c r="I65" s="10">
        <v>1100</v>
      </c>
      <c r="J65" s="10">
        <v>34.6</v>
      </c>
      <c r="K65" s="10">
        <v>670</v>
      </c>
      <c r="L65" s="11">
        <v>3.3</v>
      </c>
      <c r="M65" s="8" t="s">
        <v>66</v>
      </c>
    </row>
    <row r="66" spans="1:13" ht="25.5" customHeight="1">
      <c r="A66" s="27" t="s">
        <v>67</v>
      </c>
      <c r="B66" s="28" t="s">
        <v>10</v>
      </c>
      <c r="C66" s="31">
        <f t="shared" si="3"/>
        <v>9.3771</v>
      </c>
      <c r="D66" s="31">
        <f t="shared" si="4"/>
        <v>7.824846145822468</v>
      </c>
      <c r="E66" s="31">
        <f t="shared" si="5"/>
        <v>6.631612446958982</v>
      </c>
      <c r="F66" s="36">
        <v>0.130464</v>
      </c>
      <c r="G66" s="10">
        <v>24</v>
      </c>
      <c r="H66" s="10">
        <v>54.36</v>
      </c>
      <c r="I66" s="10">
        <v>1400</v>
      </c>
      <c r="J66" s="10">
        <v>39.6</v>
      </c>
      <c r="K66" s="10">
        <v>950</v>
      </c>
      <c r="L66" s="11">
        <v>5.1</v>
      </c>
      <c r="M66" s="8" t="s">
        <v>68</v>
      </c>
    </row>
    <row r="67" spans="1:13" ht="25.5" customHeight="1">
      <c r="A67" s="27" t="s">
        <v>69</v>
      </c>
      <c r="B67" s="28" t="s">
        <v>10</v>
      </c>
      <c r="C67" s="31">
        <f t="shared" si="3"/>
        <v>11.543700000000003</v>
      </c>
      <c r="D67" s="31">
        <f t="shared" si="4"/>
        <v>9.632794409095652</v>
      </c>
      <c r="E67" s="31">
        <f t="shared" si="5"/>
        <v>8.163861386138617</v>
      </c>
      <c r="F67" s="36">
        <v>0.16060800000000003</v>
      </c>
      <c r="G67" s="10">
        <v>42</v>
      </c>
      <c r="H67" s="10">
        <v>38.24</v>
      </c>
      <c r="I67" s="10">
        <v>2400</v>
      </c>
      <c r="J67" s="10">
        <v>39.3</v>
      </c>
      <c r="K67" s="10">
        <v>1630</v>
      </c>
      <c r="L67" s="11">
        <v>9.8</v>
      </c>
      <c r="M67" s="8" t="s">
        <v>70</v>
      </c>
    </row>
    <row r="68" spans="1:13" ht="25.5" customHeight="1">
      <c r="A68" s="27" t="s">
        <v>73</v>
      </c>
      <c r="B68" s="28" t="s">
        <v>10</v>
      </c>
      <c r="C68" s="31">
        <f t="shared" si="3"/>
        <v>14.22765625</v>
      </c>
      <c r="D68" s="31">
        <f t="shared" si="4"/>
        <v>11.872457494523834</v>
      </c>
      <c r="E68" s="31">
        <f t="shared" si="5"/>
        <v>10.061991690240454</v>
      </c>
      <c r="F68" s="36">
        <v>0.19795000000000001</v>
      </c>
      <c r="G68" s="10">
        <v>37</v>
      </c>
      <c r="H68" s="10">
        <v>53.5</v>
      </c>
      <c r="I68" s="10">
        <v>2000</v>
      </c>
      <c r="J68" s="10">
        <v>41.8</v>
      </c>
      <c r="K68" s="10">
        <v>1550</v>
      </c>
      <c r="L68" s="11">
        <v>8.5</v>
      </c>
      <c r="M68" s="8" t="s">
        <v>74</v>
      </c>
    </row>
    <row r="69" spans="1:13" ht="25.5" customHeight="1">
      <c r="A69" s="27" t="s">
        <v>71</v>
      </c>
      <c r="B69" s="28" t="s">
        <v>10</v>
      </c>
      <c r="C69" s="31">
        <f t="shared" si="3"/>
        <v>22.746928125000004</v>
      </c>
      <c r="D69" s="31">
        <f t="shared" si="4"/>
        <v>18.981477521643892</v>
      </c>
      <c r="E69" s="31">
        <f t="shared" si="5"/>
        <v>16.086936439179635</v>
      </c>
      <c r="F69" s="36">
        <v>0.316479</v>
      </c>
      <c r="G69" s="10">
        <v>41</v>
      </c>
      <c r="H69" s="10">
        <v>77.19</v>
      </c>
      <c r="I69" s="10">
        <v>2140</v>
      </c>
      <c r="J69" s="10">
        <v>47</v>
      </c>
      <c r="K69" s="10">
        <v>1927</v>
      </c>
      <c r="L69" s="11">
        <v>9.8</v>
      </c>
      <c r="M69" s="8" t="s">
        <v>72</v>
      </c>
    </row>
    <row r="70" spans="1:13" ht="25.5" customHeight="1">
      <c r="A70" s="27" t="s">
        <v>75</v>
      </c>
      <c r="B70" s="28" t="s">
        <v>10</v>
      </c>
      <c r="C70" s="31">
        <f t="shared" si="3"/>
        <v>43.16366875</v>
      </c>
      <c r="D70" s="31">
        <f t="shared" si="4"/>
        <v>36.01849900907479</v>
      </c>
      <c r="E70" s="31">
        <f t="shared" si="5"/>
        <v>30.52593263790665</v>
      </c>
      <c r="F70" s="36">
        <v>0.600538</v>
      </c>
      <c r="G70" s="10">
        <v>86</v>
      </c>
      <c r="H70" s="10">
        <v>69.83</v>
      </c>
      <c r="I70" s="10">
        <v>4300</v>
      </c>
      <c r="J70" s="10">
        <v>48.2</v>
      </c>
      <c r="K70" s="10">
        <v>4145</v>
      </c>
      <c r="L70" s="10">
        <v>22</v>
      </c>
      <c r="M70" s="8" t="s">
        <v>76</v>
      </c>
    </row>
    <row r="71" spans="1:13" ht="25.5" customHeight="1">
      <c r="A71" s="27" t="s">
        <v>77</v>
      </c>
      <c r="B71" s="28" t="s">
        <v>10</v>
      </c>
      <c r="C71" s="31">
        <f t="shared" si="3"/>
        <v>58.99025625000001</v>
      </c>
      <c r="D71" s="31">
        <f t="shared" si="4"/>
        <v>49.22520600813602</v>
      </c>
      <c r="E71" s="31">
        <f t="shared" si="5"/>
        <v>41.718710219236215</v>
      </c>
      <c r="F71" s="36">
        <v>0.8207340000000001</v>
      </c>
      <c r="G71" s="10">
        <v>111</v>
      </c>
      <c r="H71" s="10">
        <v>73.94</v>
      </c>
      <c r="I71" s="10">
        <v>4690</v>
      </c>
      <c r="J71" s="10">
        <v>58</v>
      </c>
      <c r="K71" s="10">
        <v>6440</v>
      </c>
      <c r="L71" s="10">
        <v>34</v>
      </c>
      <c r="M71" s="8" t="s">
        <v>78</v>
      </c>
    </row>
    <row r="72" spans="1:13" ht="25.5" customHeight="1">
      <c r="A72" s="27" t="s">
        <v>81</v>
      </c>
      <c r="B72" s="28" t="s">
        <v>10</v>
      </c>
      <c r="C72" s="31">
        <f t="shared" si="3"/>
        <v>95.90443687500002</v>
      </c>
      <c r="D72" s="31">
        <f t="shared" si="4"/>
        <v>80.02873630958591</v>
      </c>
      <c r="E72" s="31">
        <f t="shared" si="5"/>
        <v>67.82491999646395</v>
      </c>
      <c r="F72" s="36">
        <v>1.3343226000000001</v>
      </c>
      <c r="G72" s="10">
        <v>101.4</v>
      </c>
      <c r="H72" s="10">
        <v>131.59</v>
      </c>
      <c r="I72" s="10">
        <v>3800</v>
      </c>
      <c r="J72" s="10">
        <v>67.1</v>
      </c>
      <c r="K72" s="10">
        <v>6804</v>
      </c>
      <c r="L72" s="10">
        <v>36</v>
      </c>
      <c r="M72" s="8" t="s">
        <v>82</v>
      </c>
    </row>
    <row r="73" spans="1:13" ht="25.5" customHeight="1">
      <c r="A73" s="27" t="s">
        <v>79</v>
      </c>
      <c r="B73" s="28" t="s">
        <v>10</v>
      </c>
      <c r="C73" s="31">
        <f t="shared" si="3"/>
        <v>113.9514515625</v>
      </c>
      <c r="D73" s="31">
        <f t="shared" si="4"/>
        <v>95.08830838635652</v>
      </c>
      <c r="E73" s="31">
        <f t="shared" si="5"/>
        <v>80.58801383486563</v>
      </c>
      <c r="F73" s="36">
        <v>1.5854115</v>
      </c>
      <c r="G73" s="10">
        <v>118.5</v>
      </c>
      <c r="H73" s="10">
        <v>133.79</v>
      </c>
      <c r="I73" s="10">
        <v>4400</v>
      </c>
      <c r="J73" s="10">
        <v>67.5</v>
      </c>
      <c r="K73" s="10">
        <v>8002</v>
      </c>
      <c r="L73" s="10">
        <v>41</v>
      </c>
      <c r="M73" s="8" t="s">
        <v>80</v>
      </c>
    </row>
    <row r="74" spans="1:13" ht="25.5" customHeight="1">
      <c r="A74" s="27" t="s">
        <v>83</v>
      </c>
      <c r="B74" s="28" t="s">
        <v>10</v>
      </c>
      <c r="C74" s="31">
        <f t="shared" si="3"/>
        <v>119.255</v>
      </c>
      <c r="D74" s="31">
        <f t="shared" si="4"/>
        <v>99.51392510691561</v>
      </c>
      <c r="E74" s="31">
        <f t="shared" si="5"/>
        <v>84.33875530410184</v>
      </c>
      <c r="F74" s="36">
        <v>1.6592</v>
      </c>
      <c r="G74" s="10">
        <v>122</v>
      </c>
      <c r="H74" s="10">
        <v>136</v>
      </c>
      <c r="I74" s="10">
        <v>3950</v>
      </c>
      <c r="J74" s="10">
        <v>68</v>
      </c>
      <c r="K74" s="10">
        <v>8350</v>
      </c>
      <c r="L74" s="10">
        <v>43</v>
      </c>
      <c r="M74" s="8" t="s">
        <v>84</v>
      </c>
    </row>
    <row r="75" spans="1:13" ht="25.5" customHeight="1">
      <c r="A75" s="27" t="s">
        <v>85</v>
      </c>
      <c r="B75" s="28" t="s">
        <v>10</v>
      </c>
      <c r="C75" s="31">
        <f aca="true" t="shared" si="6" ref="C75:C106">(F75*(4*$C$3*1000*$C$4*$C$5*$C$6*$C$7)/1000000)/(1+1/$C$2)</f>
        <v>167.4768</v>
      </c>
      <c r="D75" s="31">
        <f aca="true" t="shared" si="7" ref="D75:D106">(F75*(4*$C$3*1000*$C$4*$C$5*$C$6*$C$7)/1000000)/(1.414+1/$C$2)</f>
        <v>139.75324919161363</v>
      </c>
      <c r="E75" s="31">
        <f aca="true" t="shared" si="8" ref="E75:E106">(F75*(4*$C$3*1000*$C$4*$C$5*$C$6*$C$7)/1000000)/(1+1/$C$2)/1.414</f>
        <v>118.44186704384725</v>
      </c>
      <c r="F75" s="36">
        <v>2.330112</v>
      </c>
      <c r="G75" s="10">
        <v>148</v>
      </c>
      <c r="H75" s="10">
        <v>157.44</v>
      </c>
      <c r="I75" s="10">
        <v>4860</v>
      </c>
      <c r="J75" s="10">
        <v>77</v>
      </c>
      <c r="K75" s="10">
        <v>11300</v>
      </c>
      <c r="L75" s="10">
        <v>60</v>
      </c>
      <c r="M75" s="8" t="s">
        <v>86</v>
      </c>
    </row>
    <row r="76" spans="1:13" ht="25.5" customHeight="1">
      <c r="A76" s="27" t="s">
        <v>87</v>
      </c>
      <c r="B76" s="28" t="s">
        <v>10</v>
      </c>
      <c r="C76" s="31">
        <f t="shared" si="6"/>
        <v>396.88225</v>
      </c>
      <c r="D76" s="31">
        <f t="shared" si="7"/>
        <v>331.1836862417857</v>
      </c>
      <c r="E76" s="31">
        <f t="shared" si="8"/>
        <v>280.68051626591233</v>
      </c>
      <c r="F76" s="36">
        <v>5.52184</v>
      </c>
      <c r="G76" s="10">
        <v>230</v>
      </c>
      <c r="H76" s="10">
        <v>240.08</v>
      </c>
      <c r="I76" s="10">
        <v>6110</v>
      </c>
      <c r="J76" s="10">
        <v>94</v>
      </c>
      <c r="K76" s="10">
        <v>21600</v>
      </c>
      <c r="L76" s="10">
        <v>115</v>
      </c>
      <c r="M76" s="8" t="s">
        <v>88</v>
      </c>
    </row>
    <row r="77" spans="1:13" ht="25.5" customHeight="1">
      <c r="A77" s="27" t="s">
        <v>89</v>
      </c>
      <c r="B77" s="28" t="s">
        <v>10</v>
      </c>
      <c r="C77" s="31">
        <f t="shared" si="6"/>
        <v>704.55051875</v>
      </c>
      <c r="D77" s="31">
        <f t="shared" si="7"/>
        <v>587.9215760926255</v>
      </c>
      <c r="E77" s="31">
        <f t="shared" si="8"/>
        <v>498.2676935997172</v>
      </c>
      <c r="F77" s="36">
        <v>9.802442000000001</v>
      </c>
      <c r="G77" s="10">
        <v>247</v>
      </c>
      <c r="H77" s="10">
        <v>396.86</v>
      </c>
      <c r="I77" s="10">
        <v>5670</v>
      </c>
      <c r="J77" s="10">
        <v>109</v>
      </c>
      <c r="K77" s="10">
        <v>27100</v>
      </c>
      <c r="L77" s="10">
        <v>139</v>
      </c>
      <c r="M77" s="8" t="s">
        <v>90</v>
      </c>
    </row>
    <row r="78" spans="1:13" ht="25.5" customHeight="1">
      <c r="A78" s="27" t="s">
        <v>91</v>
      </c>
      <c r="B78" s="28" t="s">
        <v>10</v>
      </c>
      <c r="C78" s="31">
        <f t="shared" si="6"/>
        <v>2714.1293750000004</v>
      </c>
      <c r="D78" s="31">
        <f t="shared" si="7"/>
        <v>2264.841451966204</v>
      </c>
      <c r="E78" s="31">
        <f t="shared" si="8"/>
        <v>1919.4691478076384</v>
      </c>
      <c r="F78" s="36">
        <v>37.7618</v>
      </c>
      <c r="G78" s="10">
        <v>698</v>
      </c>
      <c r="H78" s="10">
        <v>541</v>
      </c>
      <c r="I78" s="10">
        <v>10500</v>
      </c>
      <c r="J78" s="10">
        <v>145</v>
      </c>
      <c r="K78" s="10">
        <v>101530</v>
      </c>
      <c r="L78" s="10">
        <v>519</v>
      </c>
      <c r="M78" s="8" t="s">
        <v>92</v>
      </c>
    </row>
    <row r="79" spans="1:13" ht="25.5" customHeight="1">
      <c r="A79" s="27" t="s">
        <v>93</v>
      </c>
      <c r="B79" s="28" t="s">
        <v>2</v>
      </c>
      <c r="C79" s="32">
        <f t="shared" si="6"/>
        <v>0.730609375</v>
      </c>
      <c r="D79" s="32">
        <f t="shared" si="7"/>
        <v>0.609666736205278</v>
      </c>
      <c r="E79" s="32">
        <f t="shared" si="8"/>
        <v>0.5166968705799152</v>
      </c>
      <c r="F79" s="35">
        <v>0.010165</v>
      </c>
      <c r="G79" s="10">
        <v>10.7</v>
      </c>
      <c r="H79" s="11">
        <v>9.5</v>
      </c>
      <c r="I79" s="10">
        <v>1120</v>
      </c>
      <c r="J79" s="10">
        <v>15.5</v>
      </c>
      <c r="K79" s="10">
        <v>165</v>
      </c>
      <c r="L79" s="12">
        <v>0.8</v>
      </c>
      <c r="M79" s="8" t="s">
        <v>94</v>
      </c>
    </row>
    <row r="80" spans="1:13" ht="25.5" customHeight="1">
      <c r="A80" s="27" t="s">
        <v>95</v>
      </c>
      <c r="B80" s="28" t="s">
        <v>2</v>
      </c>
      <c r="C80" s="33">
        <f t="shared" si="6"/>
        <v>1.8331071875000005</v>
      </c>
      <c r="D80" s="33">
        <f t="shared" si="7"/>
        <v>1.5296607385000525</v>
      </c>
      <c r="E80" s="33">
        <f t="shared" si="8"/>
        <v>1.2963982938472423</v>
      </c>
      <c r="F80" s="35">
        <v>0.025504100000000005</v>
      </c>
      <c r="G80" s="10">
        <v>11.3</v>
      </c>
      <c r="H80" s="10">
        <v>22.57</v>
      </c>
      <c r="I80" s="10">
        <v>1025</v>
      </c>
      <c r="J80" s="10">
        <v>19.3</v>
      </c>
      <c r="K80" s="10">
        <v>215</v>
      </c>
      <c r="L80" s="11">
        <v>1.1</v>
      </c>
      <c r="M80" s="8" t="s">
        <v>96</v>
      </c>
    </row>
    <row r="81" spans="1:13" ht="25.5" customHeight="1">
      <c r="A81" s="27" t="s">
        <v>97</v>
      </c>
      <c r="B81" s="28" t="s">
        <v>2</v>
      </c>
      <c r="C81" s="33">
        <f t="shared" si="6"/>
        <v>3.27965625</v>
      </c>
      <c r="D81" s="33">
        <f t="shared" si="7"/>
        <v>2.7367528945446957</v>
      </c>
      <c r="E81" s="33">
        <f t="shared" si="8"/>
        <v>2.31941743281471</v>
      </c>
      <c r="F81" s="35">
        <v>0.04563</v>
      </c>
      <c r="G81" s="10">
        <v>19.5</v>
      </c>
      <c r="H81" s="10">
        <v>23.4</v>
      </c>
      <c r="I81" s="10">
        <v>1475</v>
      </c>
      <c r="J81" s="10">
        <v>24.2</v>
      </c>
      <c r="K81" s="10">
        <v>472</v>
      </c>
      <c r="L81" s="11">
        <v>2.4</v>
      </c>
      <c r="M81" s="8" t="s">
        <v>98</v>
      </c>
    </row>
    <row r="82" spans="1:13" ht="25.5" customHeight="1">
      <c r="A82" s="27" t="s">
        <v>99</v>
      </c>
      <c r="B82" s="28" t="s">
        <v>2</v>
      </c>
      <c r="C82" s="31">
        <f t="shared" si="6"/>
        <v>8.695653125000002</v>
      </c>
      <c r="D82" s="31">
        <f t="shared" si="7"/>
        <v>7.256203713361845</v>
      </c>
      <c r="E82" s="31">
        <f t="shared" si="8"/>
        <v>6.149683963932109</v>
      </c>
      <c r="F82" s="36">
        <v>0.12098300000000002</v>
      </c>
      <c r="G82" s="10">
        <v>33.7</v>
      </c>
      <c r="H82" s="10">
        <v>35.9</v>
      </c>
      <c r="I82" s="10">
        <v>2230</v>
      </c>
      <c r="J82" s="10">
        <v>29.5</v>
      </c>
      <c r="K82" s="10">
        <v>999</v>
      </c>
      <c r="L82" s="11">
        <v>5</v>
      </c>
      <c r="M82" s="8" t="s">
        <v>100</v>
      </c>
    </row>
    <row r="83" spans="1:13" ht="25.5" customHeight="1">
      <c r="A83" s="27" t="s">
        <v>101</v>
      </c>
      <c r="B83" s="28" t="s">
        <v>2</v>
      </c>
      <c r="C83" s="31">
        <f t="shared" si="6"/>
        <v>35.919171874999996</v>
      </c>
      <c r="D83" s="31">
        <f t="shared" si="7"/>
        <v>29.97323198080734</v>
      </c>
      <c r="E83" s="31">
        <f t="shared" si="8"/>
        <v>25.402526078500706</v>
      </c>
      <c r="F83" s="36">
        <v>0.499745</v>
      </c>
      <c r="G83" s="10">
        <v>78.7</v>
      </c>
      <c r="H83" s="10">
        <v>63.5</v>
      </c>
      <c r="I83" s="10">
        <v>3950</v>
      </c>
      <c r="J83" s="10">
        <v>41.1</v>
      </c>
      <c r="K83" s="10">
        <v>3230</v>
      </c>
      <c r="L83" s="10">
        <v>16</v>
      </c>
      <c r="M83" s="8" t="s">
        <v>102</v>
      </c>
    </row>
    <row r="84" spans="1:13" ht="25.5" customHeight="1">
      <c r="A84" s="27" t="s">
        <v>103</v>
      </c>
      <c r="B84" s="28" t="s">
        <v>0</v>
      </c>
      <c r="C84" s="32">
        <f t="shared" si="6"/>
        <v>0.5190029062500001</v>
      </c>
      <c r="D84" s="32">
        <f t="shared" si="7"/>
        <v>0.4330888964222385</v>
      </c>
      <c r="E84" s="32">
        <f t="shared" si="8"/>
        <v>0.3670459025813297</v>
      </c>
      <c r="F84" s="9">
        <v>0.007220910000000001</v>
      </c>
      <c r="G84" s="11">
        <v>9.39</v>
      </c>
      <c r="H84" s="11">
        <v>7.69</v>
      </c>
      <c r="I84" s="10">
        <v>1000</v>
      </c>
      <c r="J84" s="10">
        <v>17.8</v>
      </c>
      <c r="K84" s="10">
        <v>167</v>
      </c>
      <c r="L84" s="11">
        <v>1.1</v>
      </c>
      <c r="M84" s="8" t="s">
        <v>129</v>
      </c>
    </row>
    <row r="85" spans="1:13" ht="25.5" customHeight="1">
      <c r="A85" s="27" t="s">
        <v>112</v>
      </c>
      <c r="B85" s="28" t="s">
        <v>0</v>
      </c>
      <c r="C85" s="33">
        <f t="shared" si="6"/>
        <v>2.06640625</v>
      </c>
      <c r="D85" s="33">
        <f t="shared" si="7"/>
        <v>1.724340252425159</v>
      </c>
      <c r="E85" s="33">
        <f t="shared" si="8"/>
        <v>1.461390558698727</v>
      </c>
      <c r="F85" s="35">
        <v>0.02875</v>
      </c>
      <c r="G85" s="10">
        <v>12.5</v>
      </c>
      <c r="H85" s="10">
        <v>23</v>
      </c>
      <c r="I85" s="10">
        <v>870</v>
      </c>
      <c r="J85" s="10">
        <v>30.6</v>
      </c>
      <c r="K85" s="10">
        <v>382</v>
      </c>
      <c r="L85" s="11">
        <v>2.1</v>
      </c>
      <c r="M85" s="8" t="s">
        <v>130</v>
      </c>
    </row>
    <row r="86" spans="1:13" ht="25.5" customHeight="1">
      <c r="A86" s="27" t="s">
        <v>113</v>
      </c>
      <c r="B86" s="28" t="s">
        <v>0</v>
      </c>
      <c r="C86" s="33">
        <f t="shared" si="6"/>
        <v>3.0644625000000003</v>
      </c>
      <c r="D86" s="33">
        <f t="shared" si="7"/>
        <v>2.5571816000834464</v>
      </c>
      <c r="E86" s="33">
        <f t="shared" si="8"/>
        <v>2.167229490806224</v>
      </c>
      <c r="F86" s="35">
        <v>0.042636</v>
      </c>
      <c r="G86" s="10">
        <v>22.8</v>
      </c>
      <c r="H86" s="10">
        <v>18.7</v>
      </c>
      <c r="I86" s="10">
        <v>1150</v>
      </c>
      <c r="J86" s="10">
        <v>40.2</v>
      </c>
      <c r="K86" s="10">
        <v>917</v>
      </c>
      <c r="L86" s="11">
        <v>4.5</v>
      </c>
      <c r="M86" s="8" t="s">
        <v>131</v>
      </c>
    </row>
    <row r="87" spans="1:13" ht="25.5" customHeight="1">
      <c r="A87" s="27" t="s">
        <v>114</v>
      </c>
      <c r="B87" s="28" t="s">
        <v>0</v>
      </c>
      <c r="C87" s="31">
        <f t="shared" si="6"/>
        <v>8.8757</v>
      </c>
      <c r="D87" s="31">
        <f t="shared" si="7"/>
        <v>7.406446229268801</v>
      </c>
      <c r="E87" s="31">
        <f t="shared" si="8"/>
        <v>6.277015558698728</v>
      </c>
      <c r="F87" s="36">
        <v>0.123488</v>
      </c>
      <c r="G87" s="10">
        <v>22.7</v>
      </c>
      <c r="H87" s="10">
        <v>54.4</v>
      </c>
      <c r="I87" s="10">
        <v>940</v>
      </c>
      <c r="J87" s="10">
        <v>46.1</v>
      </c>
      <c r="K87" s="10">
        <v>10473</v>
      </c>
      <c r="L87" s="11">
        <v>5.3</v>
      </c>
      <c r="M87" s="8" t="s">
        <v>132</v>
      </c>
    </row>
    <row r="88" spans="1:13" ht="25.5" customHeight="1">
      <c r="A88" s="27" t="s">
        <v>105</v>
      </c>
      <c r="B88" s="28" t="s">
        <v>0</v>
      </c>
      <c r="C88" s="31">
        <f t="shared" si="6"/>
        <v>14.863246875</v>
      </c>
      <c r="D88" s="31">
        <f t="shared" si="7"/>
        <v>12.402834567643684</v>
      </c>
      <c r="E88" s="31">
        <f t="shared" si="8"/>
        <v>10.511490010608204</v>
      </c>
      <c r="F88" s="36">
        <v>0.206793</v>
      </c>
      <c r="G88" s="10">
        <v>33.3</v>
      </c>
      <c r="H88" s="10">
        <v>62.1</v>
      </c>
      <c r="I88" s="10">
        <v>1560</v>
      </c>
      <c r="J88" s="10">
        <v>46.2</v>
      </c>
      <c r="K88" s="10">
        <v>1539</v>
      </c>
      <c r="L88" s="10">
        <v>11</v>
      </c>
      <c r="M88" s="8" t="s">
        <v>139</v>
      </c>
    </row>
    <row r="89" spans="1:13" ht="25.5" customHeight="1">
      <c r="A89" s="27" t="s">
        <v>104</v>
      </c>
      <c r="B89" s="28" t="s">
        <v>0</v>
      </c>
      <c r="C89" s="31">
        <f t="shared" si="6"/>
        <v>28.51425</v>
      </c>
      <c r="D89" s="31">
        <f t="shared" si="7"/>
        <v>23.794096171899447</v>
      </c>
      <c r="E89" s="31">
        <f t="shared" si="8"/>
        <v>20.16566478076379</v>
      </c>
      <c r="F89" s="36">
        <v>0.39672</v>
      </c>
      <c r="G89" s="10">
        <v>46.4</v>
      </c>
      <c r="H89" s="10">
        <v>85.5</v>
      </c>
      <c r="I89" s="10">
        <v>1560</v>
      </c>
      <c r="J89" s="10">
        <v>59.2</v>
      </c>
      <c r="K89" s="10">
        <v>2748</v>
      </c>
      <c r="L89" s="10">
        <v>13</v>
      </c>
      <c r="M89" s="8" t="s">
        <v>133</v>
      </c>
    </row>
    <row r="90" spans="1:13" ht="25.5" customHeight="1">
      <c r="A90" s="27" t="s">
        <v>115</v>
      </c>
      <c r="B90" s="28" t="s">
        <v>0</v>
      </c>
      <c r="C90" s="31">
        <f t="shared" si="6"/>
        <v>42.383250000000004</v>
      </c>
      <c r="D90" s="31">
        <f t="shared" si="7"/>
        <v>35.36726817565454</v>
      </c>
      <c r="E90" s="31">
        <f t="shared" si="8"/>
        <v>29.974009900990104</v>
      </c>
      <c r="F90" s="36">
        <v>0.5896800000000001</v>
      </c>
      <c r="G90" s="10">
        <v>54.6</v>
      </c>
      <c r="H90" s="10">
        <v>108</v>
      </c>
      <c r="I90" s="10">
        <v>1540</v>
      </c>
      <c r="J90" s="10">
        <v>73.1</v>
      </c>
      <c r="K90" s="10">
        <v>3995</v>
      </c>
      <c r="L90" s="10">
        <v>18</v>
      </c>
      <c r="M90" s="8" t="s">
        <v>106</v>
      </c>
    </row>
    <row r="91" spans="1:13" ht="25.5" customHeight="1">
      <c r="A91" s="27" t="s">
        <v>116</v>
      </c>
      <c r="B91" s="28" t="s">
        <v>0</v>
      </c>
      <c r="C91" s="31">
        <f t="shared" si="6"/>
        <v>51.29718750000001</v>
      </c>
      <c r="D91" s="31">
        <f t="shared" si="7"/>
        <v>42.805622196724734</v>
      </c>
      <c r="E91" s="31">
        <f t="shared" si="8"/>
        <v>36.27806753889676</v>
      </c>
      <c r="F91" s="36">
        <v>0.7137</v>
      </c>
      <c r="G91" s="10">
        <v>61</v>
      </c>
      <c r="H91" s="10">
        <v>117</v>
      </c>
      <c r="I91" s="10">
        <v>1570</v>
      </c>
      <c r="J91" s="10">
        <v>81.6</v>
      </c>
      <c r="K91" s="10">
        <v>5035</v>
      </c>
      <c r="L91" s="10">
        <v>23</v>
      </c>
      <c r="M91" s="8" t="s">
        <v>140</v>
      </c>
    </row>
    <row r="92" spans="1:13" ht="25.5" customHeight="1">
      <c r="A92" s="27" t="s">
        <v>109</v>
      </c>
      <c r="B92" s="28" t="s">
        <v>0</v>
      </c>
      <c r="C92" s="32">
        <f t="shared" si="6"/>
        <v>0.38962</v>
      </c>
      <c r="D92" s="32">
        <f t="shared" si="7"/>
        <v>0.3251236048816105</v>
      </c>
      <c r="E92" s="32">
        <f t="shared" si="8"/>
        <v>0.27554455445544557</v>
      </c>
      <c r="F92" s="9">
        <v>0.005420800000000001</v>
      </c>
      <c r="G92" s="11">
        <v>8.47</v>
      </c>
      <c r="H92" s="11">
        <v>6.4</v>
      </c>
      <c r="I92" s="10">
        <v>610</v>
      </c>
      <c r="J92" s="10">
        <v>14.2</v>
      </c>
      <c r="K92" s="10">
        <v>120</v>
      </c>
      <c r="L92" s="12">
        <v>0.6</v>
      </c>
      <c r="M92" s="8" t="s">
        <v>135</v>
      </c>
    </row>
    <row r="93" spans="1:13" ht="25.5" customHeight="1">
      <c r="A93" s="27" t="s">
        <v>107</v>
      </c>
      <c r="B93" s="28" t="s">
        <v>108</v>
      </c>
      <c r="C93" s="32">
        <f t="shared" si="6"/>
        <v>0.4267075</v>
      </c>
      <c r="D93" s="32">
        <f t="shared" si="7"/>
        <v>0.35607176384687594</v>
      </c>
      <c r="E93" s="32">
        <f t="shared" si="8"/>
        <v>0.30177333804809053</v>
      </c>
      <c r="F93" s="9">
        <v>0.0059368</v>
      </c>
      <c r="G93" s="11">
        <v>8.2</v>
      </c>
      <c r="H93" s="11">
        <v>7.24</v>
      </c>
      <c r="I93" s="10">
        <v>1270</v>
      </c>
      <c r="J93" s="10">
        <v>13.7</v>
      </c>
      <c r="K93" s="10">
        <v>111.8</v>
      </c>
      <c r="L93" s="12">
        <v>0.55</v>
      </c>
      <c r="M93" s="8" t="s">
        <v>134</v>
      </c>
    </row>
    <row r="94" spans="1:13" ht="25.5" customHeight="1">
      <c r="A94" s="27" t="s">
        <v>110</v>
      </c>
      <c r="B94" s="28" t="s">
        <v>0</v>
      </c>
      <c r="C94" s="32">
        <f t="shared" si="6"/>
        <v>0.5609053125</v>
      </c>
      <c r="D94" s="32">
        <f t="shared" si="7"/>
        <v>0.46805491811828515</v>
      </c>
      <c r="E94" s="32">
        <f t="shared" si="8"/>
        <v>0.39667985325318245</v>
      </c>
      <c r="F94" s="9">
        <v>0.007803900000000001</v>
      </c>
      <c r="G94" s="10">
        <v>11.7</v>
      </c>
      <c r="H94" s="11">
        <v>6.67</v>
      </c>
      <c r="I94" s="10">
        <v>870</v>
      </c>
      <c r="J94" s="10">
        <v>14</v>
      </c>
      <c r="K94" s="10">
        <v>174</v>
      </c>
      <c r="L94" s="12">
        <v>0.85</v>
      </c>
      <c r="M94" s="8" t="s">
        <v>136</v>
      </c>
    </row>
    <row r="95" spans="1:13" ht="25.5" customHeight="1">
      <c r="A95" s="27" t="s">
        <v>111</v>
      </c>
      <c r="B95" s="28" t="s">
        <v>0</v>
      </c>
      <c r="C95" s="33">
        <f t="shared" si="6"/>
        <v>1.3662000000000003</v>
      </c>
      <c r="D95" s="33">
        <f t="shared" si="7"/>
        <v>1.140043809325128</v>
      </c>
      <c r="E95" s="33">
        <f t="shared" si="8"/>
        <v>0.9661951909476665</v>
      </c>
      <c r="F95" s="35">
        <v>0.019008000000000004</v>
      </c>
      <c r="G95" s="10">
        <v>17.6</v>
      </c>
      <c r="H95" s="10">
        <v>10.8</v>
      </c>
      <c r="I95" s="10">
        <v>1280</v>
      </c>
      <c r="J95" s="10">
        <v>19</v>
      </c>
      <c r="K95" s="10">
        <v>333</v>
      </c>
      <c r="L95" s="11">
        <v>1</v>
      </c>
      <c r="M95" s="8" t="s">
        <v>137</v>
      </c>
    </row>
    <row r="96" spans="1:13" ht="25.5" customHeight="1">
      <c r="A96" s="27" t="s">
        <v>185</v>
      </c>
      <c r="B96" s="28" t="s">
        <v>117</v>
      </c>
      <c r="C96" s="33">
        <f t="shared" si="6"/>
        <v>5.278845</v>
      </c>
      <c r="D96" s="33">
        <f t="shared" si="7"/>
        <v>4.405002607697924</v>
      </c>
      <c r="E96" s="33">
        <f t="shared" si="8"/>
        <v>3.7332708628005657</v>
      </c>
      <c r="F96" s="35">
        <v>0.0734448</v>
      </c>
      <c r="G96" s="10">
        <v>52.8</v>
      </c>
      <c r="H96" s="10">
        <v>13.91</v>
      </c>
      <c r="I96" s="10">
        <v>4330</v>
      </c>
      <c r="J96" s="10">
        <v>27.2</v>
      </c>
      <c r="K96" s="10">
        <v>1435.7</v>
      </c>
      <c r="L96" s="11">
        <v>8.1</v>
      </c>
      <c r="M96" s="8" t="s">
        <v>186</v>
      </c>
    </row>
    <row r="97" spans="1:13" ht="25.5" customHeight="1">
      <c r="A97" s="27" t="s">
        <v>138</v>
      </c>
      <c r="B97" s="28" t="s">
        <v>117</v>
      </c>
      <c r="C97" s="31">
        <f t="shared" si="6"/>
        <v>14.268510000000004</v>
      </c>
      <c r="D97" s="31">
        <f t="shared" si="7"/>
        <v>11.906548451027435</v>
      </c>
      <c r="E97" s="31">
        <f t="shared" si="8"/>
        <v>10.09088401697313</v>
      </c>
      <c r="F97" s="36">
        <v>0.19851840000000004</v>
      </c>
      <c r="G97" s="10">
        <v>28.8</v>
      </c>
      <c r="H97" s="10">
        <v>68.93</v>
      </c>
      <c r="I97" s="10">
        <v>1140</v>
      </c>
      <c r="J97" s="10">
        <v>54.9</v>
      </c>
      <c r="K97" s="10">
        <v>1584.1</v>
      </c>
      <c r="L97" s="11">
        <v>1.8</v>
      </c>
      <c r="M97" s="8" t="s">
        <v>182</v>
      </c>
    </row>
    <row r="98" spans="1:13" ht="25.5" customHeight="1">
      <c r="A98" s="27" t="s">
        <v>183</v>
      </c>
      <c r="B98" s="28" t="s">
        <v>118</v>
      </c>
      <c r="C98" s="31">
        <f t="shared" si="6"/>
        <v>25.566800000000004</v>
      </c>
      <c r="D98" s="31">
        <f t="shared" si="7"/>
        <v>21.33455721289246</v>
      </c>
      <c r="E98" s="31">
        <f t="shared" si="8"/>
        <v>18.081188118811884</v>
      </c>
      <c r="F98" s="36">
        <v>0.35571200000000003</v>
      </c>
      <c r="G98" s="10">
        <v>44.8</v>
      </c>
      <c r="H98" s="10">
        <v>79.4</v>
      </c>
      <c r="I98" s="10">
        <v>1920</v>
      </c>
      <c r="J98" s="10">
        <v>48.2</v>
      </c>
      <c r="K98" s="10">
        <v>2160</v>
      </c>
      <c r="L98" s="10">
        <v>11</v>
      </c>
      <c r="M98" s="8" t="s">
        <v>184</v>
      </c>
    </row>
    <row r="99" spans="1:13" ht="25.5" customHeight="1">
      <c r="A99" s="27" t="s">
        <v>191</v>
      </c>
      <c r="B99" s="28" t="s">
        <v>117</v>
      </c>
      <c r="C99" s="31">
        <f t="shared" si="6"/>
        <v>61.426171875000016</v>
      </c>
      <c r="D99" s="31">
        <f t="shared" si="7"/>
        <v>51.25788828622093</v>
      </c>
      <c r="E99" s="31">
        <f t="shared" si="8"/>
        <v>43.44142282531826</v>
      </c>
      <c r="F99" s="36">
        <v>0.8546250000000001</v>
      </c>
      <c r="G99" s="10">
        <v>107.5</v>
      </c>
      <c r="H99" s="10">
        <v>79.5</v>
      </c>
      <c r="I99" s="10">
        <v>4500</v>
      </c>
      <c r="J99" s="10">
        <v>45</v>
      </c>
      <c r="K99" s="10">
        <v>4833.8</v>
      </c>
      <c r="L99" s="10">
        <v>25</v>
      </c>
      <c r="M99" s="8" t="s">
        <v>192</v>
      </c>
    </row>
    <row r="100" spans="1:13" ht="25.5" customHeight="1">
      <c r="A100" s="27" t="s">
        <v>187</v>
      </c>
      <c r="B100" s="28" t="s">
        <v>118</v>
      </c>
      <c r="C100" s="31">
        <f t="shared" si="6"/>
        <v>67.2706875</v>
      </c>
      <c r="D100" s="31">
        <f t="shared" si="7"/>
        <v>56.13492229060185</v>
      </c>
      <c r="E100" s="31">
        <f t="shared" si="8"/>
        <v>47.574743635077795</v>
      </c>
      <c r="F100" s="36">
        <v>0.93594</v>
      </c>
      <c r="G100" s="10">
        <v>82.1</v>
      </c>
      <c r="H100" s="10">
        <v>114</v>
      </c>
      <c r="I100" s="10">
        <v>2870</v>
      </c>
      <c r="J100" s="10">
        <v>64</v>
      </c>
      <c r="K100" s="10">
        <v>5257</v>
      </c>
      <c r="L100" s="10">
        <v>28</v>
      </c>
      <c r="M100" s="8" t="s">
        <v>188</v>
      </c>
    </row>
    <row r="101" spans="1:13" ht="25.5" customHeight="1">
      <c r="A101" s="27" t="s">
        <v>189</v>
      </c>
      <c r="B101" s="28" t="s">
        <v>118</v>
      </c>
      <c r="C101" s="31">
        <f t="shared" si="6"/>
        <v>86.58925000000002</v>
      </c>
      <c r="D101" s="31">
        <f t="shared" si="7"/>
        <v>72.2555543965787</v>
      </c>
      <c r="E101" s="31">
        <f t="shared" si="8"/>
        <v>61.23709335219238</v>
      </c>
      <c r="F101" s="36">
        <v>1.2047200000000002</v>
      </c>
      <c r="G101" s="10">
        <v>81.4</v>
      </c>
      <c r="H101" s="10">
        <v>148</v>
      </c>
      <c r="I101" s="10">
        <v>2520</v>
      </c>
      <c r="J101" s="10">
        <v>75.5</v>
      </c>
      <c r="K101" s="10">
        <v>6143</v>
      </c>
      <c r="L101" s="10">
        <v>33</v>
      </c>
      <c r="M101" s="8" t="s">
        <v>190</v>
      </c>
    </row>
    <row r="102" spans="1:13" ht="25.5" customHeight="1">
      <c r="A102" s="27" t="s">
        <v>193</v>
      </c>
      <c r="B102" s="28" t="s">
        <v>117</v>
      </c>
      <c r="C102" s="31">
        <f t="shared" si="6"/>
        <v>97.52610937499999</v>
      </c>
      <c r="D102" s="31">
        <f t="shared" si="7"/>
        <v>81.3819625534578</v>
      </c>
      <c r="E102" s="31">
        <f t="shared" si="8"/>
        <v>68.97178880834511</v>
      </c>
      <c r="F102" s="36">
        <v>1.356885</v>
      </c>
      <c r="G102" s="10">
        <v>85.5</v>
      </c>
      <c r="H102" s="10">
        <v>158.7</v>
      </c>
      <c r="I102" s="10">
        <v>2160</v>
      </c>
      <c r="J102" s="10">
        <v>75.4</v>
      </c>
      <c r="K102" s="10">
        <v>6673</v>
      </c>
      <c r="L102" s="10">
        <v>32</v>
      </c>
      <c r="M102" s="8" t="s">
        <v>194</v>
      </c>
    </row>
    <row r="103" spans="1:13" ht="25.5" customHeight="1">
      <c r="A103" s="27" t="s">
        <v>195</v>
      </c>
      <c r="B103" s="28" t="s">
        <v>117</v>
      </c>
      <c r="C103" s="31">
        <f t="shared" si="6"/>
        <v>116.28224999999999</v>
      </c>
      <c r="D103" s="31">
        <f t="shared" si="7"/>
        <v>97.03327422551371</v>
      </c>
      <c r="E103" s="31">
        <f t="shared" si="8"/>
        <v>82.23638613861385</v>
      </c>
      <c r="F103" s="36">
        <v>1.61784</v>
      </c>
      <c r="G103" s="10">
        <v>107</v>
      </c>
      <c r="H103" s="10">
        <v>151.2</v>
      </c>
      <c r="I103" s="10">
        <v>3000</v>
      </c>
      <c r="J103" s="10">
        <v>72.8</v>
      </c>
      <c r="K103" s="10">
        <v>7790</v>
      </c>
      <c r="L103" s="10">
        <v>51</v>
      </c>
      <c r="M103" s="8" t="s">
        <v>196</v>
      </c>
    </row>
    <row r="104" spans="1:13" ht="25.5" customHeight="1">
      <c r="A104" s="27" t="s">
        <v>197</v>
      </c>
      <c r="B104" s="28" t="s">
        <v>118</v>
      </c>
      <c r="C104" s="31">
        <f t="shared" si="6"/>
        <v>167.65562500000001</v>
      </c>
      <c r="D104" s="31">
        <f t="shared" si="7"/>
        <v>139.90247209763223</v>
      </c>
      <c r="E104" s="31">
        <f t="shared" si="8"/>
        <v>118.56833451202264</v>
      </c>
      <c r="F104" s="36">
        <v>2.3326000000000002</v>
      </c>
      <c r="G104" s="10">
        <v>107</v>
      </c>
      <c r="H104" s="10">
        <v>218</v>
      </c>
      <c r="I104" s="10">
        <v>2770</v>
      </c>
      <c r="J104" s="10">
        <v>90.8</v>
      </c>
      <c r="K104" s="10">
        <v>9682</v>
      </c>
      <c r="L104" s="10">
        <v>52</v>
      </c>
      <c r="M104" s="8" t="s">
        <v>198</v>
      </c>
    </row>
    <row r="105" spans="1:13" ht="25.5" customHeight="1">
      <c r="A105" s="27" t="s">
        <v>199</v>
      </c>
      <c r="B105" s="28" t="s">
        <v>119</v>
      </c>
      <c r="C105" s="31">
        <f t="shared" si="6"/>
        <v>199.18359375000003</v>
      </c>
      <c r="D105" s="31">
        <f t="shared" si="7"/>
        <v>166.21140607072078</v>
      </c>
      <c r="E105" s="31">
        <f t="shared" si="8"/>
        <v>140.86534211456862</v>
      </c>
      <c r="F105" s="36">
        <v>2.77125</v>
      </c>
      <c r="G105" s="10">
        <v>125</v>
      </c>
      <c r="H105" s="10">
        <v>221.7</v>
      </c>
      <c r="I105" s="10">
        <v>3850</v>
      </c>
      <c r="J105" s="10">
        <v>84</v>
      </c>
      <c r="K105" s="10">
        <v>10530</v>
      </c>
      <c r="L105" s="10">
        <v>56</v>
      </c>
      <c r="M105" s="8" t="s">
        <v>200</v>
      </c>
    </row>
    <row r="106" spans="1:13" ht="25.5" customHeight="1">
      <c r="A106" s="27" t="s">
        <v>212</v>
      </c>
      <c r="B106" s="28" t="s">
        <v>213</v>
      </c>
      <c r="C106" s="31">
        <f t="shared" si="6"/>
        <v>226.40625</v>
      </c>
      <c r="D106" s="31">
        <f t="shared" si="7"/>
        <v>188.92771461353917</v>
      </c>
      <c r="E106" s="31">
        <f t="shared" si="8"/>
        <v>160.11757425742576</v>
      </c>
      <c r="F106" s="36">
        <v>3.15</v>
      </c>
      <c r="G106" s="10">
        <v>250</v>
      </c>
      <c r="H106" s="10">
        <v>126</v>
      </c>
      <c r="I106" s="10">
        <v>6100</v>
      </c>
      <c r="J106" s="10">
        <v>91.8</v>
      </c>
      <c r="K106" s="10">
        <v>23000</v>
      </c>
      <c r="L106" s="10">
        <v>61</v>
      </c>
      <c r="M106" s="8" t="s">
        <v>214</v>
      </c>
    </row>
    <row r="107" spans="1:13" ht="25.5" customHeight="1">
      <c r="A107" s="27" t="s">
        <v>201</v>
      </c>
      <c r="B107" s="28" t="s">
        <v>119</v>
      </c>
      <c r="C107" s="31">
        <f aca="true" t="shared" si="9" ref="C107:C138">(F107*(4*$C$3*1000*$C$4*$C$5*$C$6*$C$7)/1000000)/(1+1/$C$2)</f>
        <v>251.3828125</v>
      </c>
      <c r="D107" s="31">
        <f aca="true" t="shared" si="10" ref="D107:D138">(F107*(4*$C$3*1000*$C$4*$C$5*$C$6*$C$7)/1000000)/(1.414+1/$C$2)</f>
        <v>209.76974027328674</v>
      </c>
      <c r="E107" s="31">
        <f aca="true" t="shared" si="11" ref="E107:E138">(F107*(4*$C$3*1000*$C$4*$C$5*$C$6*$C$7)/1000000)/(1+1/$C$2)/1.414</f>
        <v>177.78133840169733</v>
      </c>
      <c r="F107" s="36">
        <v>3.4975</v>
      </c>
      <c r="G107" s="10">
        <v>125</v>
      </c>
      <c r="H107" s="10">
        <v>279.8</v>
      </c>
      <c r="I107" s="10">
        <v>3200</v>
      </c>
      <c r="J107" s="10">
        <v>96</v>
      </c>
      <c r="K107" s="10">
        <v>12000</v>
      </c>
      <c r="L107" s="10">
        <v>57.1</v>
      </c>
      <c r="M107" s="8" t="s">
        <v>202</v>
      </c>
    </row>
    <row r="108" spans="1:13" ht="25.5" customHeight="1">
      <c r="A108" s="27" t="s">
        <v>203</v>
      </c>
      <c r="B108" s="28" t="s">
        <v>204</v>
      </c>
      <c r="C108" s="31">
        <f t="shared" si="9"/>
        <v>266.6634375</v>
      </c>
      <c r="D108" s="31">
        <f t="shared" si="10"/>
        <v>222.52086158339418</v>
      </c>
      <c r="E108" s="31">
        <f t="shared" si="11"/>
        <v>188.5880038896747</v>
      </c>
      <c r="F108" s="36">
        <v>3.7101</v>
      </c>
      <c r="G108" s="10">
        <v>149</v>
      </c>
      <c r="H108" s="10">
        <v>249</v>
      </c>
      <c r="I108" s="10">
        <v>3620</v>
      </c>
      <c r="J108" s="10">
        <v>98</v>
      </c>
      <c r="K108" s="10">
        <v>14587</v>
      </c>
      <c r="L108" s="10">
        <v>78</v>
      </c>
      <c r="M108" s="8" t="s">
        <v>205</v>
      </c>
    </row>
    <row r="109" spans="1:13" ht="25.5" customHeight="1">
      <c r="A109" s="27" t="s">
        <v>206</v>
      </c>
      <c r="B109" s="28" t="s">
        <v>118</v>
      </c>
      <c r="C109" s="31">
        <f t="shared" si="9"/>
        <v>310.945625</v>
      </c>
      <c r="D109" s="31">
        <f t="shared" si="10"/>
        <v>259.4727234797121</v>
      </c>
      <c r="E109" s="31">
        <f t="shared" si="11"/>
        <v>219.90496817538897</v>
      </c>
      <c r="F109" s="36">
        <v>4.3262</v>
      </c>
      <c r="G109" s="10">
        <v>194</v>
      </c>
      <c r="H109" s="10">
        <v>223</v>
      </c>
      <c r="I109" s="10">
        <v>4690</v>
      </c>
      <c r="J109" s="10">
        <v>98.8</v>
      </c>
      <c r="K109" s="10">
        <v>19163</v>
      </c>
      <c r="L109" s="10">
        <v>102</v>
      </c>
      <c r="M109" s="8" t="s">
        <v>207</v>
      </c>
    </row>
    <row r="110" spans="1:13" ht="25.5" customHeight="1">
      <c r="A110" s="27" t="s">
        <v>208</v>
      </c>
      <c r="B110" s="28" t="s">
        <v>118</v>
      </c>
      <c r="C110" s="31">
        <f t="shared" si="9"/>
        <v>395.02500000000003</v>
      </c>
      <c r="D110" s="31">
        <f t="shared" si="10"/>
        <v>329.63387921143214</v>
      </c>
      <c r="E110" s="31">
        <f t="shared" si="11"/>
        <v>279.3670438472419</v>
      </c>
      <c r="F110" s="36">
        <v>5.496</v>
      </c>
      <c r="G110" s="10">
        <v>240</v>
      </c>
      <c r="H110" s="10">
        <v>229</v>
      </c>
      <c r="I110" s="10">
        <v>5340</v>
      </c>
      <c r="J110" s="10">
        <v>98.6</v>
      </c>
      <c r="K110" s="10">
        <v>23635</v>
      </c>
      <c r="L110" s="10">
        <v>116</v>
      </c>
      <c r="M110" s="8" t="s">
        <v>209</v>
      </c>
    </row>
    <row r="111" spans="1:13" ht="25.5" customHeight="1">
      <c r="A111" s="27" t="s">
        <v>210</v>
      </c>
      <c r="B111" s="28" t="s">
        <v>120</v>
      </c>
      <c r="C111" s="31">
        <f t="shared" si="9"/>
        <v>647.9746875000001</v>
      </c>
      <c r="D111" s="31">
        <f t="shared" si="10"/>
        <v>540.7111192239491</v>
      </c>
      <c r="E111" s="31">
        <f t="shared" si="11"/>
        <v>458.25649752475255</v>
      </c>
      <c r="F111" s="36">
        <v>9.0153</v>
      </c>
      <c r="G111" s="10">
        <v>243</v>
      </c>
      <c r="H111" s="10">
        <v>371</v>
      </c>
      <c r="I111" s="10">
        <v>3500</v>
      </c>
      <c r="J111" s="10">
        <v>118</v>
      </c>
      <c r="K111" s="10">
        <v>28700</v>
      </c>
      <c r="L111" s="10">
        <v>146</v>
      </c>
      <c r="M111" s="8" t="s">
        <v>211</v>
      </c>
    </row>
    <row r="112" spans="1:13" ht="25.5" customHeight="1">
      <c r="A112" s="27" t="s">
        <v>215</v>
      </c>
      <c r="B112" s="28" t="s">
        <v>216</v>
      </c>
      <c r="C112" s="31">
        <f t="shared" si="9"/>
        <v>20.927484375</v>
      </c>
      <c r="D112" s="31">
        <f t="shared" si="10"/>
        <v>17.463218420778134</v>
      </c>
      <c r="E112" s="31">
        <f t="shared" si="11"/>
        <v>14.800201113861386</v>
      </c>
      <c r="F112" s="36">
        <v>0.29116499999999995</v>
      </c>
      <c r="G112" s="10">
        <v>41.3</v>
      </c>
      <c r="H112" s="10">
        <v>70.5</v>
      </c>
      <c r="I112" s="10">
        <v>1720</v>
      </c>
      <c r="J112" s="10">
        <v>54.6</v>
      </c>
      <c r="K112" s="10">
        <v>22530</v>
      </c>
      <c r="L112" s="10">
        <v>13.3</v>
      </c>
      <c r="M112" s="8" t="s">
        <v>217</v>
      </c>
    </row>
    <row r="113" spans="1:13" ht="25.5" customHeight="1">
      <c r="A113" s="27" t="s">
        <v>266</v>
      </c>
      <c r="B113" s="28" t="s">
        <v>216</v>
      </c>
      <c r="C113" s="31">
        <f t="shared" si="9"/>
        <v>41.2749375</v>
      </c>
      <c r="D113" s="31">
        <f t="shared" si="10"/>
        <v>34.44242202983206</v>
      </c>
      <c r="E113" s="31">
        <f t="shared" si="11"/>
        <v>29.190196251768036</v>
      </c>
      <c r="F113" s="36">
        <v>0.57426</v>
      </c>
      <c r="G113" s="10">
        <v>56.3</v>
      </c>
      <c r="H113" s="10">
        <v>102</v>
      </c>
      <c r="I113" s="10">
        <v>2125</v>
      </c>
      <c r="J113" s="10">
        <v>61.9</v>
      </c>
      <c r="K113" s="10">
        <v>3480</v>
      </c>
      <c r="L113" s="10">
        <v>19.5</v>
      </c>
      <c r="M113" s="8" t="s">
        <v>267</v>
      </c>
    </row>
    <row r="114" spans="1:13" ht="25.5" customHeight="1">
      <c r="A114" s="27" t="s">
        <v>268</v>
      </c>
      <c r="B114" s="28" t="s">
        <v>216</v>
      </c>
      <c r="C114" s="31">
        <f t="shared" si="9"/>
        <v>76.81079999999999</v>
      </c>
      <c r="D114" s="31">
        <f t="shared" si="10"/>
        <v>64.09579639094606</v>
      </c>
      <c r="E114" s="31">
        <f t="shared" si="11"/>
        <v>54.321640735502115</v>
      </c>
      <c r="F114" s="36">
        <v>1.0686719999999998</v>
      </c>
      <c r="G114" s="10">
        <v>73.6</v>
      </c>
      <c r="H114" s="10">
        <v>145.2</v>
      </c>
      <c r="I114" s="10">
        <v>2500</v>
      </c>
      <c r="J114" s="10">
        <v>70.6</v>
      </c>
      <c r="K114" s="10">
        <v>5193</v>
      </c>
      <c r="L114" s="10">
        <v>28</v>
      </c>
      <c r="M114" s="8" t="s">
        <v>269</v>
      </c>
    </row>
    <row r="115" spans="1:13" ht="25.5" customHeight="1">
      <c r="A115" s="27" t="s">
        <v>270</v>
      </c>
      <c r="B115" s="28" t="s">
        <v>216</v>
      </c>
      <c r="C115" s="31">
        <f t="shared" si="9"/>
        <v>131.206375</v>
      </c>
      <c r="D115" s="31">
        <f t="shared" si="10"/>
        <v>109.48690935642016</v>
      </c>
      <c r="E115" s="31">
        <f t="shared" si="11"/>
        <v>92.79092998585574</v>
      </c>
      <c r="F115" s="36">
        <v>1.82548</v>
      </c>
      <c r="G115" s="10">
        <v>97.1</v>
      </c>
      <c r="H115" s="10">
        <v>188</v>
      </c>
      <c r="I115" s="10">
        <v>2780</v>
      </c>
      <c r="J115" s="10">
        <v>78.6</v>
      </c>
      <c r="K115" s="10">
        <v>7640</v>
      </c>
      <c r="L115" s="10">
        <v>40</v>
      </c>
      <c r="M115" s="8" t="s">
        <v>271</v>
      </c>
    </row>
    <row r="116" spans="1:13" ht="25.5" customHeight="1">
      <c r="A116" s="27" t="s">
        <v>272</v>
      </c>
      <c r="B116" s="28" t="s">
        <v>216</v>
      </c>
      <c r="C116" s="31">
        <f t="shared" si="9"/>
        <v>230.8984375</v>
      </c>
      <c r="D116" s="31">
        <f t="shared" si="10"/>
        <v>192.6762803796808</v>
      </c>
      <c r="E116" s="31">
        <f t="shared" si="11"/>
        <v>163.2945102545969</v>
      </c>
      <c r="F116" s="36">
        <v>3.2125</v>
      </c>
      <c r="G116" s="10">
        <v>125</v>
      </c>
      <c r="H116" s="10">
        <v>257</v>
      </c>
      <c r="I116" s="10">
        <v>3150</v>
      </c>
      <c r="J116" s="10">
        <v>92.1</v>
      </c>
      <c r="K116" s="10">
        <v>11500</v>
      </c>
      <c r="L116" s="10">
        <v>60</v>
      </c>
      <c r="M116" s="8" t="s">
        <v>273</v>
      </c>
    </row>
    <row r="117" spans="1:13" ht="25.5" customHeight="1">
      <c r="A117" s="27" t="s">
        <v>274</v>
      </c>
      <c r="B117" s="28" t="s">
        <v>216</v>
      </c>
      <c r="C117" s="31">
        <f t="shared" si="9"/>
        <v>383.6328125</v>
      </c>
      <c r="D117" s="31">
        <f t="shared" si="10"/>
        <v>320.1275164284969</v>
      </c>
      <c r="E117" s="31">
        <f t="shared" si="11"/>
        <v>271.31033415841586</v>
      </c>
      <c r="F117" s="36">
        <v>5.3375</v>
      </c>
      <c r="G117" s="10">
        <v>175</v>
      </c>
      <c r="H117" s="10">
        <v>305</v>
      </c>
      <c r="I117" s="10">
        <v>4000</v>
      </c>
      <c r="J117" s="10">
        <v>103</v>
      </c>
      <c r="K117" s="10">
        <v>18000</v>
      </c>
      <c r="L117" s="10">
        <v>94</v>
      </c>
      <c r="M117" s="8" t="s">
        <v>275</v>
      </c>
    </row>
    <row r="118" spans="1:13" ht="25.5" customHeight="1">
      <c r="A118" s="27" t="s">
        <v>276</v>
      </c>
      <c r="B118" s="28" t="s">
        <v>216</v>
      </c>
      <c r="C118" s="31">
        <f t="shared" si="9"/>
        <v>574.1015625</v>
      </c>
      <c r="D118" s="31">
        <f t="shared" si="10"/>
        <v>479.0667049129029</v>
      </c>
      <c r="E118" s="31">
        <f t="shared" si="11"/>
        <v>406.0124204384724</v>
      </c>
      <c r="F118" s="36">
        <v>7.9875</v>
      </c>
      <c r="G118" s="10">
        <v>213</v>
      </c>
      <c r="H118" s="10">
        <v>375</v>
      </c>
      <c r="I118" s="10">
        <v>4440</v>
      </c>
      <c r="J118" s="10">
        <v>114</v>
      </c>
      <c r="K118" s="10">
        <v>24200</v>
      </c>
      <c r="L118" s="10">
        <v>124</v>
      </c>
      <c r="M118" s="8" t="s">
        <v>277</v>
      </c>
    </row>
    <row r="119" spans="1:13" ht="25.5" customHeight="1">
      <c r="A119" s="27" t="s">
        <v>278</v>
      </c>
      <c r="B119" s="28" t="s">
        <v>279</v>
      </c>
      <c r="C119" s="31">
        <f t="shared" si="9"/>
        <v>829.1500000000002</v>
      </c>
      <c r="D119" s="31">
        <f t="shared" si="10"/>
        <v>691.8952748513614</v>
      </c>
      <c r="E119" s="31">
        <f t="shared" si="11"/>
        <v>586.3861386138616</v>
      </c>
      <c r="F119" s="36">
        <v>11.536000000000001</v>
      </c>
      <c r="G119" s="10">
        <v>280</v>
      </c>
      <c r="H119" s="10">
        <v>412</v>
      </c>
      <c r="I119" s="10">
        <v>4200</v>
      </c>
      <c r="J119" s="10">
        <v>127</v>
      </c>
      <c r="K119" s="10">
        <v>35600</v>
      </c>
      <c r="L119" s="10">
        <v>180</v>
      </c>
      <c r="M119" s="8" t="s">
        <v>280</v>
      </c>
    </row>
    <row r="120" spans="1:13" ht="25.5" customHeight="1">
      <c r="A120" s="27" t="s">
        <v>281</v>
      </c>
      <c r="B120" s="28" t="s">
        <v>279</v>
      </c>
      <c r="C120" s="31">
        <f t="shared" si="9"/>
        <v>1251.085</v>
      </c>
      <c r="D120" s="31">
        <f t="shared" si="10"/>
        <v>1043.9845624282882</v>
      </c>
      <c r="E120" s="31">
        <f t="shared" si="11"/>
        <v>884.7842998585573</v>
      </c>
      <c r="F120" s="36">
        <v>17.4064</v>
      </c>
      <c r="G120" s="10">
        <v>368</v>
      </c>
      <c r="H120" s="10">
        <v>473</v>
      </c>
      <c r="I120" s="10">
        <v>5000</v>
      </c>
      <c r="J120" s="10">
        <v>139</v>
      </c>
      <c r="K120" s="10">
        <v>51200</v>
      </c>
      <c r="L120" s="10">
        <v>260</v>
      </c>
      <c r="M120" s="8" t="s">
        <v>282</v>
      </c>
    </row>
    <row r="121" spans="1:13" ht="25.5" customHeight="1">
      <c r="A121" s="27" t="s">
        <v>286</v>
      </c>
      <c r="B121" s="28" t="s">
        <v>284</v>
      </c>
      <c r="C121" s="31">
        <f t="shared" si="9"/>
        <v>13.318150000000001</v>
      </c>
      <c r="D121" s="31">
        <f t="shared" si="10"/>
        <v>11.113507875247732</v>
      </c>
      <c r="E121" s="31">
        <f t="shared" si="11"/>
        <v>9.418776520509194</v>
      </c>
      <c r="F121" s="36">
        <v>0.18529600000000002</v>
      </c>
      <c r="G121" s="10">
        <v>31.3</v>
      </c>
      <c r="H121" s="10">
        <v>59.2</v>
      </c>
      <c r="I121" s="10">
        <v>1600</v>
      </c>
      <c r="J121" s="10">
        <v>44.1</v>
      </c>
      <c r="K121" s="10">
        <v>1377</v>
      </c>
      <c r="L121" s="11">
        <v>9.6</v>
      </c>
      <c r="M121" s="8" t="s">
        <v>287</v>
      </c>
    </row>
    <row r="122" spans="1:13" ht="25.5" customHeight="1">
      <c r="A122" s="27" t="s">
        <v>283</v>
      </c>
      <c r="B122" s="28" t="s">
        <v>284</v>
      </c>
      <c r="C122" s="31">
        <f t="shared" si="9"/>
        <v>41.092231250000005</v>
      </c>
      <c r="D122" s="31">
        <f t="shared" si="10"/>
        <v>34.28996036299156</v>
      </c>
      <c r="E122" s="31">
        <f t="shared" si="11"/>
        <v>29.060983910891093</v>
      </c>
      <c r="F122" s="36">
        <v>0.5717180000000001</v>
      </c>
      <c r="G122" s="10">
        <v>67.9</v>
      </c>
      <c r="H122" s="10">
        <v>84.2</v>
      </c>
      <c r="I122" s="10">
        <v>3310</v>
      </c>
      <c r="J122" s="10">
        <v>49</v>
      </c>
      <c r="K122" s="10">
        <v>3277</v>
      </c>
      <c r="L122" s="10">
        <v>21</v>
      </c>
      <c r="M122" s="8" t="s">
        <v>285</v>
      </c>
    </row>
    <row r="123" spans="1:13" ht="25.5" customHeight="1">
      <c r="A123" s="27" t="s">
        <v>288</v>
      </c>
      <c r="B123" s="28" t="s">
        <v>284</v>
      </c>
      <c r="C123" s="31">
        <f t="shared" si="9"/>
        <v>63.31174062500001</v>
      </c>
      <c r="D123" s="31">
        <f t="shared" si="10"/>
        <v>52.831326275164294</v>
      </c>
      <c r="E123" s="31">
        <f t="shared" si="11"/>
        <v>44.77492264851486</v>
      </c>
      <c r="F123" s="36">
        <v>0.8808590000000001</v>
      </c>
      <c r="G123" s="10">
        <v>70.3</v>
      </c>
      <c r="H123" s="10">
        <v>125.3</v>
      </c>
      <c r="I123" s="10">
        <v>2630</v>
      </c>
      <c r="J123" s="10">
        <v>64</v>
      </c>
      <c r="K123" s="10">
        <v>4498</v>
      </c>
      <c r="L123" s="10">
        <v>30</v>
      </c>
      <c r="M123" s="8" t="s">
        <v>289</v>
      </c>
    </row>
    <row r="124" spans="1:13" ht="25.5" customHeight="1">
      <c r="A124" s="27" t="s">
        <v>173</v>
      </c>
      <c r="B124" s="28" t="s">
        <v>231</v>
      </c>
      <c r="C124" s="31">
        <f t="shared" si="9"/>
        <v>20.944375</v>
      </c>
      <c r="D124" s="31">
        <f t="shared" si="10"/>
        <v>17.47731302805883</v>
      </c>
      <c r="E124" s="31">
        <f t="shared" si="11"/>
        <v>14.812146393210751</v>
      </c>
      <c r="F124" s="36">
        <v>0.2914</v>
      </c>
      <c r="G124" s="10">
        <v>62</v>
      </c>
      <c r="H124" s="10">
        <v>47</v>
      </c>
      <c r="I124" s="10">
        <v>3880</v>
      </c>
      <c r="J124" s="10">
        <v>37.4</v>
      </c>
      <c r="K124" s="10">
        <v>2310</v>
      </c>
      <c r="L124" s="10">
        <v>13</v>
      </c>
      <c r="M124" s="8" t="s">
        <v>232</v>
      </c>
    </row>
    <row r="125" spans="1:13" ht="25.5" customHeight="1">
      <c r="A125" s="27" t="s">
        <v>174</v>
      </c>
      <c r="B125" s="28" t="s">
        <v>231</v>
      </c>
      <c r="C125" s="31">
        <f t="shared" si="9"/>
        <v>29.322125000000003</v>
      </c>
      <c r="D125" s="31">
        <f t="shared" si="10"/>
        <v>24.46823823928236</v>
      </c>
      <c r="E125" s="31">
        <f t="shared" si="11"/>
        <v>20.737004950495052</v>
      </c>
      <c r="F125" s="36">
        <v>0.40796</v>
      </c>
      <c r="G125" s="10">
        <v>62</v>
      </c>
      <c r="H125" s="10">
        <v>65.8</v>
      </c>
      <c r="I125" s="10">
        <v>3150</v>
      </c>
      <c r="J125" s="10">
        <v>45.7</v>
      </c>
      <c r="K125" s="10">
        <v>2790</v>
      </c>
      <c r="L125" s="10">
        <v>15</v>
      </c>
      <c r="M125" s="8" t="s">
        <v>233</v>
      </c>
    </row>
    <row r="126" spans="1:13" ht="25.5" customHeight="1">
      <c r="A126" s="27" t="s">
        <v>175</v>
      </c>
      <c r="B126" s="28" t="s">
        <v>231</v>
      </c>
      <c r="C126" s="31">
        <f t="shared" si="9"/>
        <v>51.660875</v>
      </c>
      <c r="D126" s="31">
        <f t="shared" si="10"/>
        <v>43.10910608115155</v>
      </c>
      <c r="E126" s="31">
        <f t="shared" si="11"/>
        <v>36.535272277227726</v>
      </c>
      <c r="F126" s="36">
        <v>0.71876</v>
      </c>
      <c r="G126" s="10">
        <v>119</v>
      </c>
      <c r="H126" s="10">
        <v>60.4</v>
      </c>
      <c r="I126" s="10">
        <v>6170</v>
      </c>
      <c r="J126" s="10">
        <v>46.3</v>
      </c>
      <c r="K126" s="10">
        <v>5490</v>
      </c>
      <c r="L126" s="10">
        <v>31</v>
      </c>
      <c r="M126" s="8" t="s">
        <v>234</v>
      </c>
    </row>
    <row r="127" spans="1:13" ht="25.5" customHeight="1">
      <c r="A127" s="27" t="s">
        <v>176</v>
      </c>
      <c r="B127" s="28" t="s">
        <v>231</v>
      </c>
      <c r="C127" s="31">
        <f t="shared" si="9"/>
        <v>71.6665625</v>
      </c>
      <c r="D127" s="31">
        <f t="shared" si="10"/>
        <v>59.80311880671743</v>
      </c>
      <c r="E127" s="31">
        <f t="shared" si="11"/>
        <v>50.68356612446959</v>
      </c>
      <c r="F127" s="36">
        <v>0.9971000000000001</v>
      </c>
      <c r="G127" s="10">
        <v>118</v>
      </c>
      <c r="H127" s="10">
        <v>84.5</v>
      </c>
      <c r="I127" s="10">
        <v>5250</v>
      </c>
      <c r="J127" s="10">
        <v>55.5</v>
      </c>
      <c r="K127" s="10">
        <v>6530</v>
      </c>
      <c r="L127" s="10">
        <v>36</v>
      </c>
      <c r="M127" s="8" t="s">
        <v>235</v>
      </c>
    </row>
    <row r="128" spans="1:13" ht="25.5" customHeight="1">
      <c r="A128" s="27" t="s">
        <v>177</v>
      </c>
      <c r="B128" s="28" t="s">
        <v>231</v>
      </c>
      <c r="C128" s="31">
        <f t="shared" si="9"/>
        <v>98.7275</v>
      </c>
      <c r="D128" s="31">
        <f t="shared" si="10"/>
        <v>82.38447898195473</v>
      </c>
      <c r="E128" s="31">
        <f t="shared" si="11"/>
        <v>69.82142857142858</v>
      </c>
      <c r="F128" s="36">
        <v>1.3736000000000002</v>
      </c>
      <c r="G128" s="10">
        <v>170</v>
      </c>
      <c r="H128" s="10">
        <v>80.8</v>
      </c>
      <c r="I128" s="10">
        <v>7310</v>
      </c>
      <c r="J128" s="10">
        <v>55.5</v>
      </c>
      <c r="K128" s="10">
        <v>9420</v>
      </c>
      <c r="L128" s="10">
        <v>42</v>
      </c>
      <c r="M128" s="8" t="s">
        <v>236</v>
      </c>
    </row>
    <row r="129" spans="1:13" ht="25.5" customHeight="1">
      <c r="A129" s="27" t="s">
        <v>178</v>
      </c>
      <c r="B129" s="28" t="s">
        <v>231</v>
      </c>
      <c r="C129" s="31">
        <f t="shared" si="9"/>
        <v>173.11525</v>
      </c>
      <c r="D129" s="31">
        <f t="shared" si="10"/>
        <v>144.45832898717012</v>
      </c>
      <c r="E129" s="31">
        <f t="shared" si="11"/>
        <v>122.42945544554456</v>
      </c>
      <c r="F129" s="36">
        <v>2.40856</v>
      </c>
      <c r="G129" s="10">
        <v>161</v>
      </c>
      <c r="H129" s="10">
        <v>149.6</v>
      </c>
      <c r="I129" s="10">
        <v>5140</v>
      </c>
      <c r="J129" s="10">
        <v>74.6</v>
      </c>
      <c r="K129" s="10">
        <v>11970</v>
      </c>
      <c r="L129" s="10">
        <v>55</v>
      </c>
      <c r="M129" s="8" t="s">
        <v>237</v>
      </c>
    </row>
    <row r="130" spans="1:13" ht="25.5" customHeight="1">
      <c r="A130" s="27" t="s">
        <v>179</v>
      </c>
      <c r="B130" s="28" t="s">
        <v>231</v>
      </c>
      <c r="C130" s="31">
        <f t="shared" si="9"/>
        <v>310.77025</v>
      </c>
      <c r="D130" s="31">
        <f t="shared" si="10"/>
        <v>259.3263794722019</v>
      </c>
      <c r="E130" s="31">
        <f t="shared" si="11"/>
        <v>219.7809405940594</v>
      </c>
      <c r="F130" s="36">
        <v>4.32376</v>
      </c>
      <c r="G130" s="10">
        <v>196</v>
      </c>
      <c r="H130" s="10">
        <v>220.6</v>
      </c>
      <c r="I130" s="10">
        <v>4860</v>
      </c>
      <c r="J130" s="10">
        <v>87.9</v>
      </c>
      <c r="K130" s="10">
        <v>19260</v>
      </c>
      <c r="L130" s="10">
        <v>73</v>
      </c>
      <c r="M130" s="8" t="s">
        <v>238</v>
      </c>
    </row>
    <row r="131" spans="1:13" ht="25.5" customHeight="1">
      <c r="A131" s="27" t="s">
        <v>180</v>
      </c>
      <c r="B131" s="28" t="s">
        <v>231</v>
      </c>
      <c r="C131" s="31">
        <f t="shared" si="9"/>
        <v>470.968125</v>
      </c>
      <c r="D131" s="31">
        <f t="shared" si="10"/>
        <v>393.00563262751643</v>
      </c>
      <c r="E131" s="31">
        <f t="shared" si="11"/>
        <v>333.0750530410184</v>
      </c>
      <c r="F131" s="36">
        <v>6.5526</v>
      </c>
      <c r="G131" s="10">
        <v>201</v>
      </c>
      <c r="H131" s="10">
        <v>326</v>
      </c>
      <c r="I131" s="10">
        <v>4300</v>
      </c>
      <c r="J131" s="10">
        <v>101.9</v>
      </c>
      <c r="K131" s="10">
        <v>20450</v>
      </c>
      <c r="L131" s="10">
        <v>95</v>
      </c>
      <c r="M131" s="8" t="s">
        <v>239</v>
      </c>
    </row>
    <row r="132" spans="1:13" ht="25.5" customHeight="1">
      <c r="A132" s="27" t="s">
        <v>181</v>
      </c>
      <c r="B132" s="28" t="s">
        <v>231</v>
      </c>
      <c r="C132" s="31">
        <f t="shared" si="9"/>
        <v>1020.7975000000001</v>
      </c>
      <c r="D132" s="31">
        <f t="shared" si="10"/>
        <v>851.8180869928028</v>
      </c>
      <c r="E132" s="31">
        <f t="shared" si="11"/>
        <v>721.9218528995758</v>
      </c>
      <c r="F132" s="36">
        <v>14.2024</v>
      </c>
      <c r="G132" s="10">
        <v>328</v>
      </c>
      <c r="H132" s="10">
        <v>433</v>
      </c>
      <c r="I132" s="10">
        <v>6720</v>
      </c>
      <c r="J132" s="10">
        <v>113</v>
      </c>
      <c r="K132" s="10">
        <v>37238</v>
      </c>
      <c r="L132" s="10">
        <v>195</v>
      </c>
      <c r="M132" s="8" t="s">
        <v>240</v>
      </c>
    </row>
    <row r="133" spans="1:13" ht="25.5" customHeight="1">
      <c r="A133" s="27" t="s">
        <v>168</v>
      </c>
      <c r="B133" s="28" t="s">
        <v>225</v>
      </c>
      <c r="C133" s="33">
        <f t="shared" si="9"/>
        <v>2.6881250000000003</v>
      </c>
      <c r="D133" s="33">
        <f t="shared" si="10"/>
        <v>2.2431417544591636</v>
      </c>
      <c r="E133" s="33">
        <f t="shared" si="11"/>
        <v>1.901078500707214</v>
      </c>
      <c r="F133" s="35">
        <v>0.0374</v>
      </c>
      <c r="G133" s="10">
        <v>17</v>
      </c>
      <c r="H133" s="10">
        <v>22</v>
      </c>
      <c r="I133" s="10">
        <v>1750</v>
      </c>
      <c r="J133" s="10">
        <v>22.5</v>
      </c>
      <c r="K133" s="10">
        <v>495</v>
      </c>
      <c r="L133" s="11">
        <v>2.5</v>
      </c>
      <c r="M133" s="8" t="s">
        <v>226</v>
      </c>
    </row>
    <row r="134" spans="1:13" ht="25.5" customHeight="1">
      <c r="A134" s="27" t="s">
        <v>169</v>
      </c>
      <c r="B134" s="28" t="s">
        <v>225</v>
      </c>
      <c r="C134" s="33">
        <f t="shared" si="9"/>
        <v>7.665641250000002</v>
      </c>
      <c r="D134" s="33">
        <f t="shared" si="10"/>
        <v>6.396696568269532</v>
      </c>
      <c r="E134" s="33">
        <f t="shared" si="11"/>
        <v>5.421245579915136</v>
      </c>
      <c r="F134" s="36">
        <v>0.10665240000000002</v>
      </c>
      <c r="G134" s="10">
        <v>37.2</v>
      </c>
      <c r="H134" s="10">
        <v>28.67</v>
      </c>
      <c r="I134" s="10">
        <v>2400</v>
      </c>
      <c r="J134" s="10">
        <v>28.7</v>
      </c>
      <c r="K134" s="10">
        <v>1070</v>
      </c>
      <c r="L134" s="11">
        <v>5</v>
      </c>
      <c r="M134" s="8" t="s">
        <v>227</v>
      </c>
    </row>
    <row r="135" spans="1:13" ht="25.5" customHeight="1">
      <c r="A135" s="27" t="s">
        <v>170</v>
      </c>
      <c r="B135" s="28" t="s">
        <v>225</v>
      </c>
      <c r="C135" s="31">
        <f t="shared" si="9"/>
        <v>13.271115000000002</v>
      </c>
      <c r="D135" s="31">
        <f t="shared" si="10"/>
        <v>11.074258892249922</v>
      </c>
      <c r="E135" s="31">
        <f t="shared" si="11"/>
        <v>9.385512729844415</v>
      </c>
      <c r="F135" s="36">
        <v>0.18464160000000002</v>
      </c>
      <c r="G135" s="10">
        <v>57.2</v>
      </c>
      <c r="H135" s="10">
        <v>32.28</v>
      </c>
      <c r="I135" s="10">
        <v>3560</v>
      </c>
      <c r="J135" s="10">
        <v>31.6</v>
      </c>
      <c r="K135" s="10">
        <v>1810</v>
      </c>
      <c r="L135" s="11">
        <v>9</v>
      </c>
      <c r="M135" s="8" t="s">
        <v>228</v>
      </c>
    </row>
    <row r="136" spans="1:13" ht="25.5" customHeight="1">
      <c r="A136" s="27" t="s">
        <v>171</v>
      </c>
      <c r="B136" s="28" t="s">
        <v>225</v>
      </c>
      <c r="C136" s="31">
        <f t="shared" si="9"/>
        <v>25.946415000000005</v>
      </c>
      <c r="D136" s="31">
        <f t="shared" si="10"/>
        <v>21.65133201209972</v>
      </c>
      <c r="E136" s="31">
        <f t="shared" si="11"/>
        <v>18.349657001414432</v>
      </c>
      <c r="F136" s="36">
        <v>0.3609936</v>
      </c>
      <c r="G136" s="10">
        <v>58.3</v>
      </c>
      <c r="H136" s="10">
        <v>61.92</v>
      </c>
      <c r="I136" s="10">
        <v>2900</v>
      </c>
      <c r="J136" s="10">
        <v>45.1</v>
      </c>
      <c r="K136" s="10">
        <v>2630</v>
      </c>
      <c r="L136" s="10">
        <v>13</v>
      </c>
      <c r="M136" s="8" t="s">
        <v>229</v>
      </c>
    </row>
    <row r="137" spans="1:13" ht="25.5" customHeight="1">
      <c r="A137" s="27" t="s">
        <v>172</v>
      </c>
      <c r="B137" s="28" t="s">
        <v>225</v>
      </c>
      <c r="C137" s="31">
        <f t="shared" si="9"/>
        <v>63.71330625000001</v>
      </c>
      <c r="D137" s="31">
        <f t="shared" si="10"/>
        <v>53.16641806613122</v>
      </c>
      <c r="E137" s="31">
        <f t="shared" si="11"/>
        <v>45.05891531117398</v>
      </c>
      <c r="F137" s="36">
        <v>0.886446</v>
      </c>
      <c r="G137" s="10">
        <v>111</v>
      </c>
      <c r="H137" s="10">
        <v>79.86</v>
      </c>
      <c r="I137" s="10">
        <v>4140</v>
      </c>
      <c r="J137" s="10">
        <v>50.2</v>
      </c>
      <c r="K137" s="10">
        <v>5570</v>
      </c>
      <c r="L137" s="10">
        <v>30</v>
      </c>
      <c r="M137" s="8" t="s">
        <v>230</v>
      </c>
    </row>
    <row r="138" spans="1:13" ht="25.5" customHeight="1">
      <c r="A138" s="27" t="s">
        <v>290</v>
      </c>
      <c r="B138" s="28" t="s">
        <v>216</v>
      </c>
      <c r="C138" s="33">
        <f t="shared" si="9"/>
        <v>1.5697500000000002</v>
      </c>
      <c r="D138" s="33">
        <f t="shared" si="10"/>
        <v>1.3098988213205383</v>
      </c>
      <c r="E138" s="33">
        <f t="shared" si="11"/>
        <v>1.1101485148514854</v>
      </c>
      <c r="F138" s="35">
        <v>0.021840000000000002</v>
      </c>
      <c r="G138" s="10">
        <v>14</v>
      </c>
      <c r="H138" s="10">
        <v>15.6</v>
      </c>
      <c r="I138" s="10">
        <v>680</v>
      </c>
      <c r="J138" s="10">
        <v>22.7</v>
      </c>
      <c r="K138" s="10">
        <v>318</v>
      </c>
      <c r="L138" s="11">
        <v>1.7</v>
      </c>
      <c r="M138" s="8" t="s">
        <v>291</v>
      </c>
    </row>
    <row r="139" spans="1:13" ht="25.5" customHeight="1">
      <c r="A139" s="27" t="s">
        <v>292</v>
      </c>
      <c r="B139" s="28" t="s">
        <v>216</v>
      </c>
      <c r="C139" s="33">
        <f aca="true" t="shared" si="12" ref="C139:C156">(F139*(4*$C$3*1000*$C$4*$C$5*$C$6*$C$7)/1000000)/(1+1/$C$2)</f>
        <v>3.10025625</v>
      </c>
      <c r="D139" s="33">
        <f aca="true" t="shared" si="13" ref="D139:D156">(F139*(4*$C$3*1000*$C$4*$C$5*$C$6*$C$7)/1000000)/(1.414+1/$C$2)</f>
        <v>2.587050172108063</v>
      </c>
      <c r="E139" s="33">
        <f aca="true" t="shared" si="14" ref="E139:E156">(F139*(4*$C$3*1000*$C$4*$C$5*$C$6*$C$7)/1000000)/(1+1/$C$2)/1.414</f>
        <v>2.1925433168316832</v>
      </c>
      <c r="F139" s="35">
        <v>0.043134</v>
      </c>
      <c r="G139" s="10">
        <v>23.7</v>
      </c>
      <c r="H139" s="10">
        <v>18.2</v>
      </c>
      <c r="I139" s="10">
        <v>1250</v>
      </c>
      <c r="J139" s="10">
        <v>22.4</v>
      </c>
      <c r="K139" s="10">
        <v>530</v>
      </c>
      <c r="L139" s="11">
        <v>3</v>
      </c>
      <c r="M139" s="8" t="s">
        <v>293</v>
      </c>
    </row>
    <row r="140" spans="1:13" ht="25.5" customHeight="1">
      <c r="A140" s="27" t="s">
        <v>121</v>
      </c>
      <c r="B140" s="28" t="s">
        <v>218</v>
      </c>
      <c r="C140" s="33">
        <f t="shared" si="12"/>
        <v>6.839625000000002</v>
      </c>
      <c r="D140" s="33">
        <f t="shared" si="13"/>
        <v>5.707416292896632</v>
      </c>
      <c r="E140" s="33">
        <f t="shared" si="14"/>
        <v>4.837075671852901</v>
      </c>
      <c r="F140" s="35">
        <v>0.09516000000000001</v>
      </c>
      <c r="G140" s="10">
        <v>36.6</v>
      </c>
      <c r="H140" s="10">
        <v>26</v>
      </c>
      <c r="I140" s="10">
        <v>1600</v>
      </c>
      <c r="J140" s="10">
        <v>28.6</v>
      </c>
      <c r="K140" s="10">
        <v>1050</v>
      </c>
      <c r="L140" s="11">
        <v>5.5</v>
      </c>
      <c r="M140" s="8" t="s">
        <v>219</v>
      </c>
    </row>
    <row r="141" spans="1:13" ht="25.5" customHeight="1">
      <c r="A141" s="27" t="s">
        <v>122</v>
      </c>
      <c r="B141" s="28" t="s">
        <v>220</v>
      </c>
      <c r="C141" s="31">
        <f t="shared" si="12"/>
        <v>22.494000000000003</v>
      </c>
      <c r="D141" s="31">
        <f t="shared" si="13"/>
        <v>18.770418274747055</v>
      </c>
      <c r="E141" s="31">
        <f t="shared" si="14"/>
        <v>15.908062234794912</v>
      </c>
      <c r="F141" s="36">
        <v>0.31296</v>
      </c>
      <c r="G141" s="10">
        <v>64</v>
      </c>
      <c r="H141" s="10">
        <v>48.9</v>
      </c>
      <c r="I141" s="10">
        <v>1950</v>
      </c>
      <c r="J141" s="10">
        <v>38</v>
      </c>
      <c r="K141" s="10">
        <v>2430</v>
      </c>
      <c r="L141" s="10">
        <v>13</v>
      </c>
      <c r="M141" s="8" t="s">
        <v>221</v>
      </c>
    </row>
    <row r="142" spans="1:13" ht="25.5" customHeight="1">
      <c r="A142" s="27" t="s">
        <v>123</v>
      </c>
      <c r="B142" s="28" t="s">
        <v>220</v>
      </c>
      <c r="C142" s="31">
        <f t="shared" si="12"/>
        <v>48.954062500000006</v>
      </c>
      <c r="D142" s="31">
        <f t="shared" si="13"/>
        <v>40.85037029310525</v>
      </c>
      <c r="E142" s="31">
        <f t="shared" si="14"/>
        <v>34.62097772277228</v>
      </c>
      <c r="F142" s="36">
        <v>0.6811</v>
      </c>
      <c r="G142" s="10">
        <v>98</v>
      </c>
      <c r="H142" s="10">
        <v>69.5</v>
      </c>
      <c r="I142" s="10">
        <v>3630</v>
      </c>
      <c r="J142" s="10">
        <v>44</v>
      </c>
      <c r="K142" s="10">
        <v>4310</v>
      </c>
      <c r="L142" s="10">
        <v>23</v>
      </c>
      <c r="M142" s="8" t="s">
        <v>222</v>
      </c>
    </row>
    <row r="143" spans="1:13" ht="25.5" customHeight="1">
      <c r="A143" s="27" t="s">
        <v>124</v>
      </c>
      <c r="B143" s="28" t="s">
        <v>220</v>
      </c>
      <c r="C143" s="31">
        <f t="shared" si="12"/>
        <v>110.6875</v>
      </c>
      <c r="D143" s="31">
        <f t="shared" si="13"/>
        <v>92.36466047773025</v>
      </c>
      <c r="E143" s="31">
        <f t="shared" si="14"/>
        <v>78.27970297029704</v>
      </c>
      <c r="F143" s="36">
        <v>1.54</v>
      </c>
      <c r="G143" s="10">
        <v>140</v>
      </c>
      <c r="H143" s="10">
        <v>110</v>
      </c>
      <c r="I143" s="10">
        <v>4150</v>
      </c>
      <c r="J143" s="10">
        <v>56.9</v>
      </c>
      <c r="K143" s="10">
        <v>7960</v>
      </c>
      <c r="L143" s="10">
        <v>42</v>
      </c>
      <c r="M143" s="8" t="s">
        <v>223</v>
      </c>
    </row>
    <row r="144" spans="1:13" ht="25.5" customHeight="1">
      <c r="A144" s="27" t="s">
        <v>167</v>
      </c>
      <c r="B144" s="28" t="s">
        <v>220</v>
      </c>
      <c r="C144" s="31">
        <f t="shared" si="12"/>
        <v>209.44375000000002</v>
      </c>
      <c r="D144" s="31">
        <f t="shared" si="13"/>
        <v>174.7731302805883</v>
      </c>
      <c r="E144" s="31">
        <f t="shared" si="14"/>
        <v>148.12146393210753</v>
      </c>
      <c r="F144" s="36">
        <v>2.914</v>
      </c>
      <c r="G144" s="10">
        <v>188</v>
      </c>
      <c r="H144" s="10">
        <v>155</v>
      </c>
      <c r="I144" s="10">
        <v>4600</v>
      </c>
      <c r="J144" s="10">
        <v>69</v>
      </c>
      <c r="K144" s="10">
        <v>13000</v>
      </c>
      <c r="L144" s="10">
        <v>70</v>
      </c>
      <c r="M144" s="8" t="s">
        <v>224</v>
      </c>
    </row>
    <row r="145" spans="1:13" ht="25.5" customHeight="1">
      <c r="A145" s="27" t="s">
        <v>241</v>
      </c>
      <c r="B145" s="28" t="s">
        <v>220</v>
      </c>
      <c r="C145" s="33">
        <f t="shared" si="12"/>
        <v>1.8015325</v>
      </c>
      <c r="D145" s="33">
        <f t="shared" si="13"/>
        <v>1.5033128194429957</v>
      </c>
      <c r="E145" s="33">
        <f t="shared" si="14"/>
        <v>1.2740682461103254</v>
      </c>
      <c r="F145" s="35">
        <v>0.025064799999999998</v>
      </c>
      <c r="G145" s="11">
        <v>7.76</v>
      </c>
      <c r="H145" s="10">
        <v>32.3</v>
      </c>
      <c r="I145" s="10">
        <v>560</v>
      </c>
      <c r="J145" s="10">
        <v>31.4</v>
      </c>
      <c r="K145" s="10">
        <v>243</v>
      </c>
      <c r="L145" s="11">
        <v>1.2</v>
      </c>
      <c r="M145" s="8" t="s">
        <v>242</v>
      </c>
    </row>
    <row r="146" spans="1:13" ht="25.5" customHeight="1">
      <c r="A146" s="27" t="s">
        <v>243</v>
      </c>
      <c r="B146" s="28" t="s">
        <v>220</v>
      </c>
      <c r="C146" s="33">
        <f t="shared" si="12"/>
        <v>1.9354500000000001</v>
      </c>
      <c r="D146" s="33">
        <f t="shared" si="13"/>
        <v>1.6150620632105976</v>
      </c>
      <c r="E146" s="33">
        <f t="shared" si="14"/>
        <v>1.368776520509194</v>
      </c>
      <c r="F146" s="35">
        <v>0.026928000000000004</v>
      </c>
      <c r="G146" s="11">
        <v>7.65</v>
      </c>
      <c r="H146" s="10">
        <v>35.2</v>
      </c>
      <c r="I146" s="10">
        <v>500</v>
      </c>
      <c r="J146" s="10">
        <v>34.1</v>
      </c>
      <c r="K146" s="10">
        <v>261</v>
      </c>
      <c r="L146" s="11">
        <v>1.3</v>
      </c>
      <c r="M146" s="8" t="s">
        <v>244</v>
      </c>
    </row>
    <row r="147" spans="1:13" ht="25.5" customHeight="1">
      <c r="A147" s="27" t="s">
        <v>245</v>
      </c>
      <c r="B147" s="28" t="s">
        <v>246</v>
      </c>
      <c r="C147" s="33">
        <f t="shared" si="12"/>
        <v>2.348875</v>
      </c>
      <c r="D147" s="33">
        <f t="shared" si="13"/>
        <v>1.960050067800146</v>
      </c>
      <c r="E147" s="33">
        <f t="shared" si="14"/>
        <v>1.6611562942008489</v>
      </c>
      <c r="F147" s="35">
        <v>0.03268</v>
      </c>
      <c r="G147" s="11">
        <v>8.6</v>
      </c>
      <c r="H147" s="10">
        <v>38</v>
      </c>
      <c r="I147" s="10">
        <v>515</v>
      </c>
      <c r="J147" s="10">
        <v>35.7</v>
      </c>
      <c r="K147" s="10">
        <v>300</v>
      </c>
      <c r="L147" s="11">
        <v>1.5</v>
      </c>
      <c r="M147" s="8" t="s">
        <v>247</v>
      </c>
    </row>
    <row r="148" spans="1:13" ht="25.5" customHeight="1">
      <c r="A148" s="27" t="s">
        <v>248</v>
      </c>
      <c r="B148" s="28" t="s">
        <v>246</v>
      </c>
      <c r="C148" s="33">
        <f t="shared" si="12"/>
        <v>5.294025000000001</v>
      </c>
      <c r="D148" s="33">
        <f t="shared" si="13"/>
        <v>4.417669761134871</v>
      </c>
      <c r="E148" s="33">
        <f t="shared" si="14"/>
        <v>3.7440063649222077</v>
      </c>
      <c r="F148" s="35">
        <v>0.07365600000000001</v>
      </c>
      <c r="G148" s="10">
        <v>12.4</v>
      </c>
      <c r="H148" s="10">
        <v>59.4</v>
      </c>
      <c r="I148" s="10">
        <v>720</v>
      </c>
      <c r="J148" s="10">
        <v>40.5</v>
      </c>
      <c r="K148" s="10">
        <v>505</v>
      </c>
      <c r="L148" s="11">
        <v>2.5</v>
      </c>
      <c r="M148" s="8" t="s">
        <v>249</v>
      </c>
    </row>
    <row r="149" spans="1:13" ht="25.5" customHeight="1">
      <c r="A149" s="27" t="s">
        <v>250</v>
      </c>
      <c r="B149" s="28" t="s">
        <v>220</v>
      </c>
      <c r="C149" s="31">
        <f t="shared" si="12"/>
        <v>9.876271875</v>
      </c>
      <c r="D149" s="31">
        <f t="shared" si="13"/>
        <v>8.241386773756128</v>
      </c>
      <c r="E149" s="31">
        <f t="shared" si="14"/>
        <v>6.98463357496464</v>
      </c>
      <c r="F149" s="36">
        <v>0.137409</v>
      </c>
      <c r="G149" s="10">
        <v>16.3</v>
      </c>
      <c r="H149" s="10">
        <v>84.3</v>
      </c>
      <c r="I149" s="10">
        <v>800</v>
      </c>
      <c r="J149" s="10">
        <v>49.2</v>
      </c>
      <c r="K149" s="10">
        <v>803</v>
      </c>
      <c r="L149" s="11">
        <v>4</v>
      </c>
      <c r="M149" s="8" t="s">
        <v>251</v>
      </c>
    </row>
    <row r="150" spans="1:13" ht="25.5" customHeight="1">
      <c r="A150" s="27" t="s">
        <v>252</v>
      </c>
      <c r="B150" s="28" t="s">
        <v>220</v>
      </c>
      <c r="C150" s="31">
        <f t="shared" si="12"/>
        <v>14.693046875000002</v>
      </c>
      <c r="D150" s="31">
        <f t="shared" si="13"/>
        <v>12.260808907896111</v>
      </c>
      <c r="E150" s="31">
        <f t="shared" si="14"/>
        <v>10.391122259547386</v>
      </c>
      <c r="F150" s="36">
        <v>0.20442500000000002</v>
      </c>
      <c r="G150" s="10">
        <v>32.5</v>
      </c>
      <c r="H150" s="10">
        <v>62.9</v>
      </c>
      <c r="I150" s="10">
        <v>1400</v>
      </c>
      <c r="J150" s="10">
        <v>50.5</v>
      </c>
      <c r="K150" s="10">
        <v>1640</v>
      </c>
      <c r="L150" s="11">
        <v>8.5</v>
      </c>
      <c r="M150" s="8" t="s">
        <v>253</v>
      </c>
    </row>
    <row r="151" spans="1:13" ht="25.5" customHeight="1">
      <c r="A151" s="27" t="s">
        <v>256</v>
      </c>
      <c r="B151" s="28" t="s">
        <v>246</v>
      </c>
      <c r="C151" s="31">
        <f t="shared" si="12"/>
        <v>14.973000000000003</v>
      </c>
      <c r="D151" s="31">
        <f t="shared" si="13"/>
        <v>12.494419526442059</v>
      </c>
      <c r="E151" s="31">
        <f t="shared" si="14"/>
        <v>10.589108910891092</v>
      </c>
      <c r="F151" s="36">
        <v>0.20832000000000003</v>
      </c>
      <c r="G151" s="10">
        <v>24.8</v>
      </c>
      <c r="H151" s="10">
        <v>84</v>
      </c>
      <c r="I151" s="10">
        <v>1100</v>
      </c>
      <c r="J151" s="10">
        <v>50</v>
      </c>
      <c r="K151" s="10">
        <v>1310</v>
      </c>
      <c r="L151" s="11">
        <v>6.7</v>
      </c>
      <c r="M151" s="8" t="s">
        <v>257</v>
      </c>
    </row>
    <row r="152" spans="1:13" ht="25.5" customHeight="1">
      <c r="A152" s="27" t="s">
        <v>254</v>
      </c>
      <c r="B152" s="28" t="s">
        <v>220</v>
      </c>
      <c r="C152" s="31">
        <f t="shared" si="12"/>
        <v>15.247203125</v>
      </c>
      <c r="D152" s="31">
        <f t="shared" si="13"/>
        <v>12.723231980807343</v>
      </c>
      <c r="E152" s="31">
        <f t="shared" si="14"/>
        <v>10.783029084158416</v>
      </c>
      <c r="F152" s="36">
        <v>0.212135</v>
      </c>
      <c r="G152" s="10">
        <v>31.9</v>
      </c>
      <c r="H152" s="10">
        <v>66.5</v>
      </c>
      <c r="I152" s="10">
        <v>1360</v>
      </c>
      <c r="J152" s="10">
        <v>51.7</v>
      </c>
      <c r="K152" s="10">
        <v>1650</v>
      </c>
      <c r="L152" s="11">
        <v>8.6</v>
      </c>
      <c r="M152" s="8" t="s">
        <v>255</v>
      </c>
    </row>
    <row r="153" spans="1:13" ht="25.5" customHeight="1">
      <c r="A153" s="27" t="s">
        <v>258</v>
      </c>
      <c r="B153" s="28" t="s">
        <v>220</v>
      </c>
      <c r="C153" s="31">
        <f t="shared" si="12"/>
        <v>37.12199999999999</v>
      </c>
      <c r="D153" s="31">
        <f t="shared" si="13"/>
        <v>30.976947950349423</v>
      </c>
      <c r="E153" s="31">
        <f t="shared" si="14"/>
        <v>26.25318246110325</v>
      </c>
      <c r="F153" s="36">
        <v>0.5164799999999999</v>
      </c>
      <c r="G153" s="10">
        <v>26.9</v>
      </c>
      <c r="H153" s="10">
        <v>192</v>
      </c>
      <c r="I153" s="10">
        <v>750</v>
      </c>
      <c r="J153" s="10">
        <v>78.3</v>
      </c>
      <c r="K153" s="10">
        <v>2100</v>
      </c>
      <c r="L153" s="10">
        <v>10</v>
      </c>
      <c r="M153" s="8" t="s">
        <v>259</v>
      </c>
    </row>
    <row r="154" spans="1:13" ht="25.5" customHeight="1">
      <c r="A154" s="27" t="s">
        <v>260</v>
      </c>
      <c r="B154" s="28" t="s">
        <v>246</v>
      </c>
      <c r="C154" s="31">
        <f t="shared" si="12"/>
        <v>49.938750000000006</v>
      </c>
      <c r="D154" s="31">
        <f t="shared" si="13"/>
        <v>41.6720559090435</v>
      </c>
      <c r="E154" s="31">
        <f t="shared" si="14"/>
        <v>35.3173620933522</v>
      </c>
      <c r="F154" s="36">
        <v>0.6948000000000001</v>
      </c>
      <c r="G154" s="10">
        <v>36</v>
      </c>
      <c r="H154" s="10">
        <v>193</v>
      </c>
      <c r="I154" s="10">
        <v>980</v>
      </c>
      <c r="J154" s="10">
        <v>83.2</v>
      </c>
      <c r="K154" s="10">
        <v>2990</v>
      </c>
      <c r="L154" s="10">
        <v>15</v>
      </c>
      <c r="M154" s="8" t="s">
        <v>261</v>
      </c>
    </row>
    <row r="155" spans="1:13" ht="25.5" customHeight="1">
      <c r="A155" s="27" t="s">
        <v>262</v>
      </c>
      <c r="B155" s="28" t="s">
        <v>220</v>
      </c>
      <c r="C155" s="31">
        <f t="shared" si="12"/>
        <v>40.365</v>
      </c>
      <c r="D155" s="31">
        <f t="shared" si="13"/>
        <v>33.683112548242406</v>
      </c>
      <c r="E155" s="31">
        <f t="shared" si="14"/>
        <v>28.54667609618105</v>
      </c>
      <c r="F155" s="36">
        <v>0.5616</v>
      </c>
      <c r="G155" s="10">
        <v>54</v>
      </c>
      <c r="H155" s="10">
        <v>104</v>
      </c>
      <c r="I155" s="10">
        <v>1760</v>
      </c>
      <c r="J155" s="10">
        <v>68.6</v>
      </c>
      <c r="K155" s="10">
        <v>3700</v>
      </c>
      <c r="L155" s="10">
        <v>19</v>
      </c>
      <c r="M155" s="8" t="s">
        <v>263</v>
      </c>
    </row>
    <row r="156" spans="1:13" ht="25.5" customHeight="1">
      <c r="A156" s="27" t="s">
        <v>264</v>
      </c>
      <c r="B156" s="28" t="s">
        <v>220</v>
      </c>
      <c r="C156" s="31">
        <f t="shared" si="12"/>
        <v>54.236875</v>
      </c>
      <c r="D156" s="31">
        <f t="shared" si="13"/>
        <v>45.258683634087824</v>
      </c>
      <c r="E156" s="31">
        <f t="shared" si="14"/>
        <v>38.35705445544554</v>
      </c>
      <c r="F156" s="36">
        <v>0.7546</v>
      </c>
      <c r="G156" s="10">
        <v>49</v>
      </c>
      <c r="H156" s="10">
        <v>154</v>
      </c>
      <c r="I156" s="10">
        <v>1530</v>
      </c>
      <c r="J156" s="10">
        <v>72</v>
      </c>
      <c r="K156" s="10">
        <v>3520</v>
      </c>
      <c r="L156" s="10">
        <v>18</v>
      </c>
      <c r="M156" s="8" t="s">
        <v>265</v>
      </c>
    </row>
    <row r="157" ht="25.5" customHeight="1">
      <c r="F157" s="34"/>
    </row>
    <row r="158" ht="25.5" customHeight="1">
      <c r="F158" s="34"/>
    </row>
    <row r="159" ht="25.5" customHeight="1">
      <c r="F159" s="34"/>
    </row>
    <row r="160" ht="25.5" customHeight="1">
      <c r="F160" s="34"/>
    </row>
    <row r="161" ht="25.5" customHeight="1">
      <c r="F161" s="34"/>
    </row>
    <row r="162" ht="25.5" customHeight="1">
      <c r="F162" s="34"/>
    </row>
    <row r="163" ht="25.5" customHeight="1">
      <c r="F163" s="34"/>
    </row>
    <row r="164" ht="25.5" customHeight="1">
      <c r="F164" s="34"/>
    </row>
    <row r="165" ht="25.5" customHeight="1">
      <c r="F165" s="34"/>
    </row>
  </sheetData>
  <sheetProtection password="FB68" sheet="1" objects="1" scenarios="1" selectLockedCells="1" autoFilter="0"/>
  <autoFilter ref="A10:M156"/>
  <mergeCells count="3">
    <mergeCell ref="A1:C1"/>
    <mergeCell ref="E2:L2"/>
    <mergeCell ref="E1:L1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ymyy</cp:lastModifiedBy>
  <cp:lastPrinted>2005-09-01T07:51:00Z</cp:lastPrinted>
  <dcterms:created xsi:type="dcterms:W3CDTF">2005-08-27T12:24:28Z</dcterms:created>
  <dcterms:modified xsi:type="dcterms:W3CDTF">2012-06-25T07:14:23Z</dcterms:modified>
  <cp:category/>
  <cp:version/>
  <cp:contentType/>
  <cp:contentStatus/>
</cp:coreProperties>
</file>