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副本备份" sheetId="2" r:id="rId2"/>
  </sheets>
  <definedNames/>
  <calcPr fullCalcOnLoad="1"/>
</workbook>
</file>

<file path=xl/sharedStrings.xml><?xml version="1.0" encoding="utf-8"?>
<sst xmlns="http://schemas.openxmlformats.org/spreadsheetml/2006/main" count="60" uniqueCount="25">
  <si>
    <t>功率（W）</t>
  </si>
  <si>
    <t>电压（V）</t>
  </si>
  <si>
    <t>电流（A）</t>
  </si>
  <si>
    <t>硅钢片质量系数K:</t>
  </si>
  <si>
    <r>
      <t>截面积S（cm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</si>
  <si>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r>
      <t>每伏圈数N</t>
    </r>
    <r>
      <rPr>
        <vertAlign val="subscript"/>
        <sz val="12"/>
        <rFont val="宋体"/>
        <family val="0"/>
      </rPr>
      <t>0</t>
    </r>
  </si>
  <si>
    <t>变压器导线电阻造成损耗</t>
  </si>
  <si>
    <r>
      <t>初级线圈匝数N</t>
    </r>
    <r>
      <rPr>
        <vertAlign val="subscript"/>
        <sz val="12"/>
        <rFont val="宋体"/>
        <family val="0"/>
      </rPr>
      <t>1</t>
    </r>
  </si>
  <si>
    <r>
      <t>次级线圈匝数N</t>
    </r>
    <r>
      <rPr>
        <vertAlign val="subscript"/>
        <sz val="12"/>
        <rFont val="宋体"/>
        <family val="0"/>
      </rPr>
      <t>2</t>
    </r>
  </si>
  <si>
    <t>（壳式）变压器计算</t>
  </si>
  <si>
    <r>
      <t>每mm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导线截面积能通过电流</t>
    </r>
  </si>
  <si>
    <t>导线直径（mm）</t>
  </si>
  <si>
    <t>初级线圈输入</t>
  </si>
  <si>
    <t>次级线圈输出</t>
  </si>
  <si>
    <t>与初级线圈相同</t>
  </si>
  <si>
    <t>备注：黄色代表需要设置参数，其他参数表格自动计算出来，不需要设置</t>
  </si>
  <si>
    <t>检测判断电源变压器是否有短路性故障的简单方法是测量空载电流</t>
  </si>
  <si>
    <t>空载电流的检测：</t>
  </si>
  <si>
    <t xml:space="preserve">                此值不应大于变压器满载电流的10％～20％。一般常见电子设备电源变压器的正常空载电流应在100ma左右。如果超出太多，则说明变压器有短路性故障。</t>
  </si>
  <si>
    <t>　　直接测量法：将次级所有绕组全部开路，把万用表置于交流电流挡(500ma)，串入初级绕组。当初级绕组的插头插入220v交流市电时，万用表所指示的便是空载电流值。</t>
  </si>
  <si>
    <t>　　间接测量法：在变压器的初级绕组中串联一个10/5w的电阻，次级仍全部空载。把万用表拨至交流电压挡。加电后，用两表笔测出电阻r两端的电压降u，然后用欧姆定</t>
  </si>
  <si>
    <t xml:space="preserve">                律算出空载电流i空，即i空=u/r。</t>
  </si>
  <si>
    <t>舌宽（mm）</t>
  </si>
  <si>
    <r>
      <t>厚度(</t>
    </r>
    <r>
      <rPr>
        <sz val="12"/>
        <rFont val="宋体"/>
        <family val="0"/>
      </rPr>
      <t>mm)</t>
    </r>
  </si>
  <si>
    <t>A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</si>
</sst>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vertAlign val="subscript"/>
      <sz val="12"/>
      <name val="宋体"/>
      <family val="0"/>
    </font>
    <font>
      <sz val="10"/>
      <name val="宋体"/>
      <family val="0"/>
    </font>
    <font>
      <vertAlign val="superscript"/>
      <sz val="10"/>
      <name val="宋体"/>
      <family val="0"/>
    </font>
    <font>
      <b/>
      <sz val="14"/>
      <name val="宋体"/>
      <family val="0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showGridLines="0" tabSelected="1" zoomScalePageLayoutView="0" workbookViewId="0" topLeftCell="A1">
      <selection activeCell="J12" sqref="J12"/>
    </sheetView>
  </sheetViews>
  <sheetFormatPr defaultColWidth="9.00390625" defaultRowHeight="14.25"/>
  <cols>
    <col min="1" max="1" width="3.00390625" style="0" customWidth="1"/>
    <col min="2" max="2" width="21.00390625" style="0" customWidth="1"/>
    <col min="4" max="4" width="2.625" style="0" customWidth="1"/>
    <col min="5" max="5" width="15.00390625" style="0" bestFit="1" customWidth="1"/>
    <col min="8" max="8" width="11.625" style="0" bestFit="1" customWidth="1"/>
  </cols>
  <sheetData>
    <row r="2" spans="2:6" ht="18.75">
      <c r="B2" s="19" t="s">
        <v>9</v>
      </c>
      <c r="C2" s="19"/>
      <c r="D2" s="19"/>
      <c r="E2" s="19"/>
      <c r="F2" s="19"/>
    </row>
    <row r="3" spans="2:6" ht="14.25">
      <c r="B3" s="10" t="s">
        <v>3</v>
      </c>
      <c r="C3" s="6">
        <v>1.5</v>
      </c>
      <c r="D3" s="6"/>
      <c r="E3" s="6"/>
      <c r="F3" s="6"/>
    </row>
    <row r="4" spans="2:6" ht="14.25">
      <c r="B4" s="10" t="s">
        <v>6</v>
      </c>
      <c r="C4" s="9">
        <v>0.05</v>
      </c>
      <c r="D4" s="6"/>
      <c r="E4" s="6"/>
      <c r="F4" s="6"/>
    </row>
    <row r="5" spans="2:6" ht="14.25">
      <c r="B5" s="10" t="s">
        <v>10</v>
      </c>
      <c r="C5" s="6">
        <v>2.5</v>
      </c>
      <c r="D5" s="18" t="s">
        <v>24</v>
      </c>
      <c r="E5" s="6"/>
      <c r="F5" s="6"/>
    </row>
    <row r="6" spans="2:6" ht="14.25">
      <c r="B6" s="23" t="s">
        <v>12</v>
      </c>
      <c r="C6" s="23"/>
      <c r="D6" s="11"/>
      <c r="E6" s="23" t="s">
        <v>13</v>
      </c>
      <c r="F6" s="23"/>
    </row>
    <row r="7" spans="2:6" ht="14.25">
      <c r="B7" s="1" t="s">
        <v>0</v>
      </c>
      <c r="C7" s="4">
        <v>35</v>
      </c>
      <c r="D7" s="20"/>
      <c r="E7" s="1" t="s">
        <v>0</v>
      </c>
      <c r="F7" s="2">
        <f>C7</f>
        <v>35</v>
      </c>
    </row>
    <row r="8" spans="2:6" ht="14.25">
      <c r="B8" s="1" t="s">
        <v>1</v>
      </c>
      <c r="C8" s="4">
        <v>220</v>
      </c>
      <c r="D8" s="21"/>
      <c r="E8" s="1" t="s">
        <v>1</v>
      </c>
      <c r="F8" s="4">
        <v>39</v>
      </c>
    </row>
    <row r="9" spans="2:9" ht="14.25">
      <c r="B9" s="1" t="s">
        <v>2</v>
      </c>
      <c r="C9" s="5">
        <f>C7/C8</f>
        <v>0.1590909090909091</v>
      </c>
      <c r="D9" s="21"/>
      <c r="E9" s="1" t="s">
        <v>2</v>
      </c>
      <c r="F9" s="5">
        <f>F7/F8</f>
        <v>0.8974358974358975</v>
      </c>
      <c r="H9" t="s">
        <v>22</v>
      </c>
      <c r="I9" s="14" t="s">
        <v>23</v>
      </c>
    </row>
    <row r="10" spans="2:9" ht="16.5">
      <c r="B10" s="3" t="s">
        <v>4</v>
      </c>
      <c r="C10" s="5">
        <f>C3*SQRT(C7)</f>
        <v>8.874119674649425</v>
      </c>
      <c r="D10" s="21"/>
      <c r="E10" s="24" t="s">
        <v>14</v>
      </c>
      <c r="F10" s="25"/>
      <c r="H10" s="16">
        <v>25</v>
      </c>
      <c r="I10" s="15">
        <f>(C10/H10)*100</f>
        <v>35.4964786985977</v>
      </c>
    </row>
    <row r="11" spans="2:6" ht="18.75">
      <c r="B11" s="3" t="s">
        <v>5</v>
      </c>
      <c r="C11" s="7">
        <f>56/C10</f>
        <v>6.310485101972923</v>
      </c>
      <c r="D11" s="21"/>
      <c r="E11" s="24" t="s">
        <v>14</v>
      </c>
      <c r="F11" s="25"/>
    </row>
    <row r="12" spans="2:6" ht="18.75">
      <c r="B12" s="3" t="s">
        <v>7</v>
      </c>
      <c r="C12" s="8">
        <f>C8*C11</f>
        <v>1388.3067224340432</v>
      </c>
      <c r="D12" s="21"/>
      <c r="E12" s="3" t="s">
        <v>8</v>
      </c>
      <c r="F12" s="8">
        <f>F8*C11*(1+C4)</f>
        <v>258.41436492579123</v>
      </c>
    </row>
    <row r="13" spans="2:8" ht="14.25">
      <c r="B13" s="3" t="s">
        <v>11</v>
      </c>
      <c r="C13" s="5">
        <f>SQRT(C9/(C5*3.1415926))*2</f>
        <v>0.2846477402810201</v>
      </c>
      <c r="D13" s="22"/>
      <c r="E13" s="3" t="s">
        <v>11</v>
      </c>
      <c r="F13" s="5">
        <f>SQRT(F9/(C5*3.1415926))*2</f>
        <v>0.6760623914911396</v>
      </c>
      <c r="H13" s="17"/>
    </row>
    <row r="14" spans="2:11" ht="14.25">
      <c r="B14" s="12" t="s">
        <v>15</v>
      </c>
      <c r="K14" s="14"/>
    </row>
    <row r="17" ht="14.25">
      <c r="B17" t="s">
        <v>16</v>
      </c>
    </row>
    <row r="19" ht="14.25">
      <c r="B19" t="s">
        <v>17</v>
      </c>
    </row>
    <row r="21" ht="14.25">
      <c r="B21" s="13" t="s">
        <v>19</v>
      </c>
    </row>
    <row r="22" ht="14.25">
      <c r="B22" s="13" t="s">
        <v>18</v>
      </c>
    </row>
    <row r="23" ht="14.25">
      <c r="B23" s="13" t="s">
        <v>20</v>
      </c>
    </row>
    <row r="24" ht="14.25">
      <c r="B24" s="13" t="s">
        <v>21</v>
      </c>
    </row>
  </sheetData>
  <sheetProtection/>
  <mergeCells count="6">
    <mergeCell ref="B2:F2"/>
    <mergeCell ref="D7:D13"/>
    <mergeCell ref="B6:C6"/>
    <mergeCell ref="E6:F6"/>
    <mergeCell ref="E10:F10"/>
    <mergeCell ref="E11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3.00390625" style="0" customWidth="1"/>
    <col min="2" max="2" width="21.00390625" style="0" customWidth="1"/>
    <col min="4" max="4" width="2.625" style="0" customWidth="1"/>
    <col min="5" max="5" width="15.00390625" style="0" bestFit="1" customWidth="1"/>
    <col min="8" max="8" width="11.625" style="0" bestFit="1" customWidth="1"/>
  </cols>
  <sheetData>
    <row r="2" spans="2:6" ht="18.75">
      <c r="B2" s="19" t="s">
        <v>9</v>
      </c>
      <c r="C2" s="19"/>
      <c r="D2" s="19"/>
      <c r="E2" s="19"/>
      <c r="F2" s="19"/>
    </row>
    <row r="3" spans="2:6" ht="14.25">
      <c r="B3" s="10" t="s">
        <v>3</v>
      </c>
      <c r="C3" s="6">
        <v>1.5</v>
      </c>
      <c r="D3" s="6"/>
      <c r="E3" s="6"/>
      <c r="F3" s="6"/>
    </row>
    <row r="4" spans="2:6" ht="14.25">
      <c r="B4" s="10" t="s">
        <v>6</v>
      </c>
      <c r="C4" s="9">
        <v>0.05</v>
      </c>
      <c r="D4" s="6"/>
      <c r="E4" s="6"/>
      <c r="F4" s="6"/>
    </row>
    <row r="5" spans="2:6" ht="14.25">
      <c r="B5" s="10" t="s">
        <v>10</v>
      </c>
      <c r="C5" s="6">
        <v>2.5</v>
      </c>
      <c r="D5" s="18" t="s">
        <v>24</v>
      </c>
      <c r="E5" s="6"/>
      <c r="F5" s="6"/>
    </row>
    <row r="6" spans="2:6" ht="14.25">
      <c r="B6" s="23" t="s">
        <v>12</v>
      </c>
      <c r="C6" s="23"/>
      <c r="D6" s="11"/>
      <c r="E6" s="23" t="s">
        <v>13</v>
      </c>
      <c r="F6" s="23"/>
    </row>
    <row r="7" spans="2:6" ht="14.25">
      <c r="B7" s="1" t="s">
        <v>0</v>
      </c>
      <c r="C7" s="4">
        <v>35</v>
      </c>
      <c r="D7" s="20"/>
      <c r="E7" s="1" t="s">
        <v>0</v>
      </c>
      <c r="F7" s="2">
        <f>C7</f>
        <v>35</v>
      </c>
    </row>
    <row r="8" spans="2:6" ht="14.25">
      <c r="B8" s="1" t="s">
        <v>1</v>
      </c>
      <c r="C8" s="4">
        <v>220</v>
      </c>
      <c r="D8" s="21"/>
      <c r="E8" s="1" t="s">
        <v>1</v>
      </c>
      <c r="F8" s="4">
        <v>39</v>
      </c>
    </row>
    <row r="9" spans="2:9" ht="14.25">
      <c r="B9" s="1" t="s">
        <v>2</v>
      </c>
      <c r="C9" s="5">
        <f>C7/C8</f>
        <v>0.1590909090909091</v>
      </c>
      <c r="D9" s="21"/>
      <c r="E9" s="1" t="s">
        <v>2</v>
      </c>
      <c r="F9" s="5">
        <f>F7/F8</f>
        <v>0.8974358974358975</v>
      </c>
      <c r="H9" t="s">
        <v>22</v>
      </c>
      <c r="I9" s="14" t="s">
        <v>23</v>
      </c>
    </row>
    <row r="10" spans="2:9" ht="16.5">
      <c r="B10" s="3" t="s">
        <v>4</v>
      </c>
      <c r="C10" s="5">
        <f>C3*SQRT(C7)</f>
        <v>8.874119674649425</v>
      </c>
      <c r="D10" s="21"/>
      <c r="E10" s="24" t="s">
        <v>14</v>
      </c>
      <c r="F10" s="25"/>
      <c r="H10" s="16">
        <v>25</v>
      </c>
      <c r="I10" s="15">
        <f>(C10/H10)*100</f>
        <v>35.4964786985977</v>
      </c>
    </row>
    <row r="11" spans="2:6" ht="18.75">
      <c r="B11" s="3" t="s">
        <v>5</v>
      </c>
      <c r="C11" s="7">
        <f>56/C10</f>
        <v>6.310485101972923</v>
      </c>
      <c r="D11" s="21"/>
      <c r="E11" s="24" t="s">
        <v>14</v>
      </c>
      <c r="F11" s="25"/>
    </row>
    <row r="12" spans="2:6" ht="18.75">
      <c r="B12" s="3" t="s">
        <v>7</v>
      </c>
      <c r="C12" s="8">
        <f>C8*C11</f>
        <v>1388.3067224340432</v>
      </c>
      <c r="D12" s="21"/>
      <c r="E12" s="3" t="s">
        <v>8</v>
      </c>
      <c r="F12" s="8">
        <f>F8*C11*(1+C4)</f>
        <v>258.41436492579123</v>
      </c>
    </row>
    <row r="13" spans="2:8" ht="14.25">
      <c r="B13" s="3" t="s">
        <v>11</v>
      </c>
      <c r="C13" s="5">
        <f>SQRT(C9/(C5*3.1415926))*2</f>
        <v>0.2846477402810201</v>
      </c>
      <c r="D13" s="22"/>
      <c r="E13" s="3" t="s">
        <v>11</v>
      </c>
      <c r="F13" s="5">
        <f>SQRT(F9/(C5*3.1415926))*2</f>
        <v>0.6760623914911396</v>
      </c>
      <c r="H13" s="17"/>
    </row>
    <row r="14" spans="2:11" ht="14.25">
      <c r="B14" s="12" t="s">
        <v>15</v>
      </c>
      <c r="K14" s="14"/>
    </row>
    <row r="17" ht="14.25">
      <c r="B17" t="s">
        <v>16</v>
      </c>
    </row>
    <row r="19" ht="14.25">
      <c r="B19" t="s">
        <v>17</v>
      </c>
    </row>
    <row r="21" ht="14.25">
      <c r="B21" s="13" t="s">
        <v>19</v>
      </c>
    </row>
    <row r="22" ht="14.25">
      <c r="B22" s="13" t="s">
        <v>18</v>
      </c>
    </row>
    <row r="23" ht="14.25">
      <c r="B23" s="13" t="s">
        <v>20</v>
      </c>
    </row>
    <row r="24" ht="14.25">
      <c r="B24" s="13" t="s">
        <v>21</v>
      </c>
    </row>
  </sheetData>
  <sheetProtection/>
  <mergeCells count="6">
    <mergeCell ref="B2:F2"/>
    <mergeCell ref="B6:C6"/>
    <mergeCell ref="E6:F6"/>
    <mergeCell ref="D7:D13"/>
    <mergeCell ref="E10:F10"/>
    <mergeCell ref="E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2013-06-23T05:57:59Z</dcterms:created>
  <dcterms:modified xsi:type="dcterms:W3CDTF">2013-06-24T14:59:01Z</dcterms:modified>
  <cp:category/>
  <cp:version/>
  <cp:contentType/>
  <cp:contentStatus/>
</cp:coreProperties>
</file>